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198.200.201.123\документы_7\БЮДЖЕТ-2024\УТОЧНЕНИЕ\Январь\ЗАРЯ УРАЛА 18.01.2024\"/>
    </mc:Choice>
  </mc:AlternateContent>
  <bookViews>
    <workbookView xWindow="0" yWindow="0" windowWidth="15360" windowHeight="9210" tabRatio="757"/>
  </bookViews>
  <sheets>
    <sheet name="Приложение3" sheetId="2" r:id="rId1"/>
  </sheets>
  <definedNames>
    <definedName name="_xlnm._FilterDatabase" localSheetId="0" hidden="1">Приложение3!$A$2:$J$684</definedName>
    <definedName name="Z_003FD2AC_829E_40B5_99FF_A0B6B0F56730_.wvu.FilterData" localSheetId="0" hidden="1">Приложение3!$B$10:$E$684</definedName>
    <definedName name="Z_00960ACB_5AAC_45C2_AC63_3B744A8B2BC8_.wvu.FilterData" localSheetId="0" hidden="1">Приложение3!$B$10:$E$684</definedName>
    <definedName name="Z_00BF79D7_3D1C_4F6E_8755_47A82C6FAE6F_.wvu.FilterData" localSheetId="0" hidden="1">Приложение3!$B$10:$E$684</definedName>
    <definedName name="Z_00FE203F_8E65_4012_B02C_8AE86770C492_.wvu.FilterData" localSheetId="0" hidden="1">Приложение3!$B$10:$E$684</definedName>
    <definedName name="Z_01F7D4EE_9FCA_4A9B_88BC_63B639DC6BEA_.wvu.FilterData" localSheetId="0" hidden="1">Приложение3!$B$10:$E$684</definedName>
    <definedName name="Z_030A2632_0A8B_48DA_9741_7EDA0E292D12_.wvu.FilterData" localSheetId="0" hidden="1">Приложение3!$B$10:$E$684</definedName>
    <definedName name="Z_031F77B1_BF1D_4237_A741_29A27AF4E8FF_.wvu.FilterData" localSheetId="0" hidden="1">Приложение3!$B$10:$E$684</definedName>
    <definedName name="Z_047D063D_88C4_4FA0_8704_E283D55CD871_.wvu.FilterData" localSheetId="0" hidden="1">Приложение3!$B$10:$E$684</definedName>
    <definedName name="Z_05ABB21E_A0D5_4B80_98F2_7DEC4FB2D61F_.wvu.FilterData" localSheetId="0" hidden="1">Приложение3!$B$10:$E$684</definedName>
    <definedName name="Z_0694B17A_02B1_40A3_8AA8_0B0A16128EFD_.wvu.FilterData" localSheetId="0" hidden="1">Приложение3!$B$10:$E$684</definedName>
    <definedName name="Z_0779BD95_5F5A_477E_9BF7_7A417410D887_.wvu.FilterData" localSheetId="0" hidden="1">Приложение3!$B$10:$E$684</definedName>
    <definedName name="Z_07C415E6_4AA3_41AC_B56B_987B98E9F240_.wvu.FilterData" localSheetId="0" hidden="1">Приложение3!$B$10:$E$684</definedName>
    <definedName name="Z_08503D1E_EC11_46C1_9985_0E0A90C2E88B_.wvu.FilterData" localSheetId="0" hidden="1">Приложение3!$B$10:$E$684</definedName>
    <definedName name="Z_0853351A_6632_42F8_A281_01B7F901A2CC_.wvu.FilterData" localSheetId="0" hidden="1">Приложение3!$A$11:$E$684</definedName>
    <definedName name="Z_08637477_BCAA_48B3_9840_0439A0AD518C_.wvu.FilterData" localSheetId="0" hidden="1">Приложение3!$B$10:$E$684</definedName>
    <definedName name="Z_08A7472A_339C_4202_9AE3_D63876C4EB40_.wvu.FilterData" localSheetId="0" hidden="1">Приложение3!$B$10:$E$684</definedName>
    <definedName name="Z_08B7B55C_74CF_41DD_BBFB_87D36DC6C25C_.wvu.FilterData" localSheetId="0" hidden="1">Приложение3!$B$10:$E$684</definedName>
    <definedName name="Z_09A498A1_B1CF_4B0B_9B68_D31841F63A1A_.wvu.FilterData" localSheetId="0" hidden="1">Приложение3!$B$10:$E$684</definedName>
    <definedName name="Z_09F1EE6A_79E8_4DFF_828E_71001AACCC87_.wvu.FilterData" localSheetId="0" hidden="1">Приложение3!$B$10:$E$684</definedName>
    <definedName name="Z_0A169A00_A57E_4B62_BB21_D0C492256044_.wvu.FilterData" localSheetId="0" hidden="1">Приложение3!$B$10:$E$684</definedName>
    <definedName name="Z_0AC88B66_0AAC_41FF_AFD3_7FE36E54A846_.wvu.FilterData" localSheetId="0" hidden="1">Приложение3!$B$10:$E$684</definedName>
    <definedName name="Z_0AEF0EAA_7071_4748_922C_BD848FAB893E_.wvu.FilterData" localSheetId="0" hidden="1">Приложение3!$B$10:$E$684</definedName>
    <definedName name="Z_0AF79129_3BB2_4DE7_A0E2_1A6AB4762F9B_.wvu.FilterData" localSheetId="0" hidden="1">Приложение3!$B$10:$E$684</definedName>
    <definedName name="Z_0BA62D19_DB9E_4F17_BDCA_D26A9F0E47D4_.wvu.FilterData" localSheetId="0" hidden="1">Приложение3!$B$10:$E$684</definedName>
    <definedName name="Z_0C45807D_F528_4E3E_88C1_FDD71DB22E32_.wvu.FilterData" localSheetId="0" hidden="1">Приложение3!$B$10:$E$684</definedName>
    <definedName name="Z_0C743CB7_C4A3_4B91_81DB_BFE52E122E99_.wvu.FilterData" localSheetId="0" hidden="1">Приложение3!$B$10:$E$684</definedName>
    <definedName name="Z_0CE50FEE_2B28_4081_BA64_8EB7A6B68868_.wvu.FilterData" localSheetId="0" hidden="1">Приложение3!$B$10:$E$684</definedName>
    <definedName name="Z_0DD0ADFD_4D7D_487F_A78E_B2D078D515FC_.wvu.Cols" localSheetId="0" hidden="1">Приложение3!#REF!</definedName>
    <definedName name="Z_0DD0ADFD_4D7D_487F_A78E_B2D078D515FC_.wvu.FilterData" localSheetId="0" hidden="1">Приложение3!$A$11:$E$684</definedName>
    <definedName name="Z_0DD0ADFD_4D7D_487F_A78E_B2D078D515FC_.wvu.PrintArea" localSheetId="0" hidden="1">Приложение3!$A$1:$E$684</definedName>
    <definedName name="Z_0DD0ADFD_4D7D_487F_A78E_B2D078D515FC_.wvu.PrintTitles" localSheetId="0" hidden="1">Приложение3!$10:$10</definedName>
    <definedName name="Z_0FD80AF7_C068_40BE_8A1B_3AEFB0B9FAFF_.wvu.FilterData" localSheetId="0" hidden="1">Приложение3!$B$10:$E$684</definedName>
    <definedName name="Z_0FE7E058_492D_4628_9CFB_FD2B9B77B5EF_.wvu.FilterData" localSheetId="0" hidden="1">Приложение3!$B$10:$E$684</definedName>
    <definedName name="Z_0FECA156_087C_4985_B4BD_75ACFF49565F_.wvu.FilterData" localSheetId="0" hidden="1">Приложение3!$B$10:$E$684</definedName>
    <definedName name="Z_108A3060_AB1D_4A55_8799_298BECDD40EF_.wvu.FilterData" localSheetId="0" hidden="1">Приложение3!$B$10:$E$684</definedName>
    <definedName name="Z_1113A3EF_97DC_4156_A2A6_7C9DA09B7EFB_.wvu.FilterData" localSheetId="0" hidden="1">Приложение3!$B$10:$E$684</definedName>
    <definedName name="Z_132DFD86_6BA5_4696_AFA0_A8B20A4187FE_.wvu.FilterData" localSheetId="0" hidden="1">Приложение3!$B$10:$E$684</definedName>
    <definedName name="Z_13AAE675_6631_4B83_9B42_2E26EAB2F939_.wvu.FilterData" localSheetId="0" hidden="1">Приложение3!$B$10:$E$684</definedName>
    <definedName name="Z_140721E4_CB77_4AC5_B198_2F80CD3B7EE0_.wvu.FilterData" localSheetId="0" hidden="1">Приложение3!$B$10:$E$684</definedName>
    <definedName name="Z_141BCBBE_2091_42B9_9665_7805DC8C3D42_.wvu.FilterData" localSheetId="0" hidden="1">Приложение3!$B$10:$E$684</definedName>
    <definedName name="Z_143BA947_0A4B_4FD7_B176_DEF14CF54F29_.wvu.FilterData" localSheetId="0" hidden="1">Приложение3!$B$10:$E$684</definedName>
    <definedName name="Z_143C9271_AAD7_4579_9788_4AADB70D363E_.wvu.FilterData" localSheetId="0" hidden="1">Приложение3!$B$10:$E$684</definedName>
    <definedName name="Z_14E90333_DDEE_44CD_91D2_B97774BDE527_.wvu.FilterData" localSheetId="0" hidden="1">Приложение3!$B$10:$E$684</definedName>
    <definedName name="Z_164D4F7D_EF73_462C_BA4A_00EB7D906C9E_.wvu.FilterData" localSheetId="0" hidden="1">Приложение3!$B$10:$E$684</definedName>
    <definedName name="Z_17C42A13_8981_4C95_BDDF_6DEFC1C0D87A_.wvu.FilterData" localSheetId="0" hidden="1">Приложение3!$B$10:$E$684</definedName>
    <definedName name="Z_18862506_EAE1_4F4E_8380_75D7A3BC9E30_.wvu.FilterData" localSheetId="0" hidden="1">Приложение3!$B$10:$E$684</definedName>
    <definedName name="Z_193A7CAF_CC60_4637_A54A_F25CF6ABBE48_.wvu.FilterData" localSheetId="0" hidden="1">Приложение3!$B$10:$E$684</definedName>
    <definedName name="Z_19838BAD_D884_4B14_BC33_4B567E953090_.wvu.FilterData" localSheetId="0" hidden="1">Приложение3!$B$10:$E$684</definedName>
    <definedName name="Z_1A89C84B_530D_442E_8466_19366F43E4B4_.wvu.FilterData" localSheetId="0" hidden="1">Приложение3!$B$10:$E$684</definedName>
    <definedName name="Z_1AF98237_390B_4548_BF5F_2C5E4A685A53_.wvu.FilterData" localSheetId="0" hidden="1">Приложение3!$B$10:$E$684</definedName>
    <definedName name="Z_1B9E386F_FBB4_4618_B2A1_188A7556222D_.wvu.FilterData" localSheetId="0" hidden="1">Приложение3!$B$10:$E$684</definedName>
    <definedName name="Z_1C35A60E_B558_4A72_90E2_C612CFE3E511_.wvu.FilterData" localSheetId="0" hidden="1">Приложение3!$B$10:$E$684</definedName>
    <definedName name="Z_1C821203_A877_43E7_BF64_150F989DB2C4_.wvu.FilterData" localSheetId="0" hidden="1">Приложение3!$B$10:$E$684</definedName>
    <definedName name="Z_1CCC8E96_9789_4C8D_A910_E551CB6725D4_.wvu.FilterData" localSheetId="0" hidden="1">Приложение3!$B$10:$E$684</definedName>
    <definedName name="Z_1D255C7F_4488_4280_8F77_EF1EABAA5846_.wvu.FilterData" localSheetId="0" hidden="1">Приложение3!$B$10:$E$684</definedName>
    <definedName name="Z_1E547755_59CE_4FC5_88B1_B19D35CF1B52_.wvu.FilterData" localSheetId="0" hidden="1">Приложение3!$B$10:$E$684</definedName>
    <definedName name="Z_1E54CD21_106C_4A84_A00C_6EF48336887A_.wvu.FilterData" localSheetId="0" hidden="1">Приложение3!$B$10:$E$684</definedName>
    <definedName name="Z_2090D3F8_E3B8_4FB6_9C3E_74F44CB5AA35_.wvu.FilterData" localSheetId="0" hidden="1">Приложение3!$B$10:$E$684</definedName>
    <definedName name="Z_20A51396_D289_48F8_B7CC_8519858E7DB0_.wvu.FilterData" localSheetId="0" hidden="1">Приложение3!$B$10:$E$684</definedName>
    <definedName name="Z_2110C1A4_74E3_4BBA_9A09_C431702E8DDF_.wvu.FilterData" localSheetId="0" hidden="1">Приложение3!$B$10:$E$684</definedName>
    <definedName name="Z_2151A7B1_D629_4FAF_97C9_3AF23C61DCC0_.wvu.FilterData" localSheetId="0" hidden="1">Приложение3!$B$10:$E$684</definedName>
    <definedName name="Z_21A1AE56_71AB_48D4_B44E_CFD9AF8A2B30_.wvu.FilterData" localSheetId="0" hidden="1">Приложение3!$B$10:$E$684</definedName>
    <definedName name="Z_22103574_B326_4E72_AF22_470068989F29_.wvu.FilterData" localSheetId="0" hidden="1">Приложение3!$B$10:$E$684</definedName>
    <definedName name="Z_22218151_6329_4B7F_9FB8_960863259956_.wvu.FilterData" localSheetId="0" hidden="1">Приложение3!$B$10:$E$684</definedName>
    <definedName name="Z_2308BFF1_6371_455A_9F4B_E75962EB4C0E_.wvu.FilterData" localSheetId="0" hidden="1">Приложение3!$B$10:$E$684</definedName>
    <definedName name="Z_231E208C_9BA2_48F6_9476_4AD6A3F04B0A_.wvu.FilterData" localSheetId="0" hidden="1">Приложение3!$B$10:$E$684</definedName>
    <definedName name="Z_23E86267_30D0_4B20_B943_41FF46D3C448_.wvu.FilterData" localSheetId="0" hidden="1">Приложение3!$B$10:$E$684</definedName>
    <definedName name="Z_2709FF9B_45AD_4BBF_A005_595D4025D61F_.wvu.FilterData" localSheetId="0" hidden="1">Приложение3!$B$10:$E$684</definedName>
    <definedName name="Z_270C7D7C_4F22_4973_9C6B_184F3F437B02_.wvu.FilterData" localSheetId="0" hidden="1">Приложение3!$B$10:$E$684</definedName>
    <definedName name="Z_27587CC4_0409_4CD0_9114_0F3FE12A2191_.wvu.FilterData" localSheetId="0" hidden="1">Приложение3!$B$10:$E$684</definedName>
    <definedName name="Z_27DACA98_7070_445C_9C47_B2152252B7EE_.wvu.FilterData" localSheetId="0" hidden="1">Приложение3!$B$10:$E$684</definedName>
    <definedName name="Z_27DACA98_7070_445C_9C47_B2152252B7EE_.wvu.PrintArea" localSheetId="0" hidden="1">Приложение3!$A$1:$E$684</definedName>
    <definedName name="Z_27DACA98_7070_445C_9C47_B2152252B7EE_.wvu.PrintTitles" localSheetId="0" hidden="1">Приложение3!$10:$10</definedName>
    <definedName name="Z_27DAEB04_1540_475B_9AEB_2B5724752180_.wvu.FilterData" localSheetId="0" hidden="1">Приложение3!$B$10:$E$684</definedName>
    <definedName name="Z_2857BBE8_1DBC_48D9_832F_394B2315FC0D_.wvu.FilterData" localSheetId="0" hidden="1">Приложение3!$B$10:$E$684</definedName>
    <definedName name="Z_28890418_53ED_4A33_850D_7F3DBA3AE19D_.wvu.FilterData" localSheetId="0" hidden="1">Приложение3!$B$10:$E$684</definedName>
    <definedName name="Z_290BB213_E00F_4D53_BCFF_3A959D9CEAE0_.wvu.FilterData" localSheetId="0" hidden="1">Приложение3!$B$10:$E$684</definedName>
    <definedName name="Z_2948285B_E645_4968_A425_559A1718F8E2_.wvu.FilterData" localSheetId="0" hidden="1">Приложение3!$B$10:$E$684</definedName>
    <definedName name="Z_29724A83_8267_4D25_9216_6ED6836CF8D0_.wvu.FilterData" localSheetId="0" hidden="1">Приложение3!$B$10:$E$684</definedName>
    <definedName name="Z_298E106A_2359_4751_B346_2E738D0FE9D4_.wvu.FilterData" localSheetId="0" hidden="1">Приложение3!$B$10:$E$684</definedName>
    <definedName name="Z_29B4E5DA_546D_4EC0_8F50_7A8FA9224FFA_.wvu.FilterData" localSheetId="0" hidden="1">Приложение3!$B$10:$E$684</definedName>
    <definedName name="Z_2A3A0290_7DCE_409A_91FF_8E10552DC582_.wvu.FilterData" localSheetId="0" hidden="1">Приложение3!$B$10:$E$684</definedName>
    <definedName name="Z_2A7238AB_382A_4477_ABB7_4305B70F9CB3_.wvu.FilterData" localSheetId="0" hidden="1">Приложение3!$B$10:$E$684</definedName>
    <definedName name="Z_2ABC7452_A93F_4716_800D_D10282AD035B_.wvu.FilterData" localSheetId="0" hidden="1">Приложение3!$B$10:$E$684</definedName>
    <definedName name="Z_2AE68845_5B97_4C20_AD00_76D52CDC42CC_.wvu.FilterData" localSheetId="0" hidden="1">Приложение3!$B$10:$E$684</definedName>
    <definedName name="Z_2B022EF6_F904_455D_B7F4_AFBF76B737B3_.wvu.FilterData" localSheetId="0" hidden="1">Приложение3!$B$10:$E$684</definedName>
    <definedName name="Z_2C26F08D_CEBC_4600_8DEF_886B62DDBB5B_.wvu.FilterData" localSheetId="0" hidden="1">Приложение3!$B$10:$E$684</definedName>
    <definedName name="Z_2CF411D2_4626_4DC6_AAD2_85174D94C3E9_.wvu.FilterData" localSheetId="0" hidden="1">Приложение3!$B$10:$E$684</definedName>
    <definedName name="Z_2D71FB01_50BC_4300_9ECC_7D95D5A8DAA1_.wvu.FilterData" localSheetId="0" hidden="1">Приложение3!$B$10:$E$684</definedName>
    <definedName name="Z_2DD54B62_B30A_4FC5_A316_6B313644BE10_.wvu.FilterData" localSheetId="0" hidden="1">Приложение3!$B$10:$E$684</definedName>
    <definedName name="Z_2DE9B876_B369_4A5C_B73F_D2F21D703FAE_.wvu.FilterData" localSheetId="0" hidden="1">Приложение3!$B$10:$E$684</definedName>
    <definedName name="Z_2E60ACA1_441C_4741_9A2F_0025FA7F6929_.wvu.FilterData" localSheetId="0" hidden="1">Приложение3!$B$10:$E$684</definedName>
    <definedName name="Z_2E77F569_1158_4B1A_9C77_63224A0950DE_.wvu.FilterData" localSheetId="0" hidden="1">Приложение3!$B$10:$E$684</definedName>
    <definedName name="Z_2EAADAF9_B230_48B6_8FD1_4FFDB6E4D5AA_.wvu.FilterData" localSheetId="0" hidden="1">Приложение3!$B$10:$E$684</definedName>
    <definedName name="Z_30DDC50F_9558_4B21_BF59_505EE51F5AF9_.wvu.FilterData" localSheetId="0" hidden="1">Приложение3!$B$10:$E$684</definedName>
    <definedName name="Z_31EA0558_2098_41FB_8B42_3F97A32E4766_.wvu.FilterData" localSheetId="0" hidden="1">Приложение3!$B$10:$E$684</definedName>
    <definedName name="Z_32DF74BE_DD8B_4229_BA3A_95C109DC4919_.wvu.FilterData" localSheetId="0" hidden="1">Приложение3!$B$10:$E$684</definedName>
    <definedName name="Z_3330051C_726C_4BB6_8DD4_38EB3E972093_.wvu.FilterData" localSheetId="0" hidden="1">Приложение3!$B$10:$E$684</definedName>
    <definedName name="Z_339B1E41_AF97_4C1F_8268_58FB9253EC20_.wvu.FilterData" localSheetId="0" hidden="1">Приложение3!$B$10:$E$684</definedName>
    <definedName name="Z_347ABC04_6CBE_45D8_95C1_EEE2AE7003BE_.wvu.Cols" localSheetId="0" hidden="1">Приложение3!#REF!</definedName>
    <definedName name="Z_347ABC04_6CBE_45D8_95C1_EEE2AE7003BE_.wvu.PrintArea" localSheetId="0" hidden="1">Приложение3!$A$1:$E$705</definedName>
    <definedName name="Z_34FBC0FF_B5FA_44F9_946C_436C84345D03_.wvu.FilterData" localSheetId="0" hidden="1">Приложение3!$B$10:$E$684</definedName>
    <definedName name="Z_354C1D86_CE94_4627_99F9_D8D81D6AC49F_.wvu.FilterData" localSheetId="0" hidden="1">Приложение3!$B$10:$E$684</definedName>
    <definedName name="Z_35896253_10A0_4C78_B640_0D40E1952885_.wvu.FilterData" localSheetId="0" hidden="1">Приложение3!$B$10:$E$684</definedName>
    <definedName name="Z_35B26BD6_41AB_4EBF_9746_9C84E25B3EB9_.wvu.FilterData" localSheetId="0" hidden="1">Приложение3!$B$10:$E$684</definedName>
    <definedName name="Z_36C2E130_DE04_4421_96B6_87180D39B03A_.wvu.FilterData" localSheetId="0" hidden="1">Приложение3!$B$10:$E$684</definedName>
    <definedName name="Z_37B8A405_23AB_485E_B577_2898509E8A28_.wvu.FilterData" localSheetId="0" hidden="1">Приложение3!$B$10:$E$684</definedName>
    <definedName name="Z_38760E94_CDD2_4117_89B4_1534B5B9DC6B_.wvu.FilterData" localSheetId="0" hidden="1">Приложение3!$B$10:$E$684</definedName>
    <definedName name="Z_38903C46_43E3_4978_B51F_1ECA50BB62EF_.wvu.FilterData" localSheetId="0" hidden="1">Приложение3!$B$10:$E$684</definedName>
    <definedName name="Z_394952AA_358F_4114_B7E0_0555D21AF84B_.wvu.FilterData" localSheetId="0" hidden="1">Приложение3!$B$10:$E$684</definedName>
    <definedName name="Z_399306A5_E6CE_4D3D_BE34_6ED8A8E82EA3_.wvu.FilterData" localSheetId="0" hidden="1">Приложение3!$B$10:$E$684</definedName>
    <definedName name="Z_399D0FD4_C690_40BD_9D5E_1035AD4D0896_.wvu.FilterData" localSheetId="0" hidden="1">Приложение3!$B$10:$E$684</definedName>
    <definedName name="Z_39C3F818_96E3_456E_BEF0_E220252EBF23_.wvu.FilterData" localSheetId="0" hidden="1">Приложение3!$B$10:$E$684</definedName>
    <definedName name="Z_39E8FE1A_3DD4_4D55_80EE_BD2CF1B24FF7_.wvu.FilterData" localSheetId="0" hidden="1">Приложение3!$B$10:$E$684</definedName>
    <definedName name="Z_3A527800_7CE9_47C7_9114_5D08AB097ABB_.wvu.FilterData" localSheetId="0" hidden="1">Приложение3!$B$10:$E$684</definedName>
    <definedName name="Z_3BE9B5CF_AA58_4F00_A498_0FC2C20EFD09_.wvu.FilterData" localSheetId="0" hidden="1">Приложение3!$B$10:$E$684</definedName>
    <definedName name="Z_3C0241E3_233A_4740_B867_BE4B2A1D57AC_.wvu.FilterData" localSheetId="0" hidden="1">Приложение3!$B$10:$E$684</definedName>
    <definedName name="Z_3CA39837_8B99_44AE_A4CA_77646A550BBC_.wvu.FilterData" localSheetId="0" hidden="1">Приложение3!$B$10:$E$684</definedName>
    <definedName name="Z_3DAE45F5_5625_4CAC_BFFE_6BE173F7A60B_.wvu.FilterData" localSheetId="0" hidden="1">Приложение3!$B$10:$E$684</definedName>
    <definedName name="Z_3EE11B7C_6A5F_4E9F_BD5B_1236B42949BC_.wvu.FilterData" localSheetId="0" hidden="1">Приложение3!$B$10:$E$684</definedName>
    <definedName name="Z_3F8B7FA5_CE9A_4783_AE74_8FCA81E72D30_.wvu.FilterData" localSheetId="0" hidden="1">Приложение3!$B$10:$E$684</definedName>
    <definedName name="Z_3F9687E6_B4AF_4CC7_9385_265DF42E88B4_.wvu.FilterData" localSheetId="0" hidden="1">Приложение3!$B$10:$E$684</definedName>
    <definedName name="Z_407A27CA_F114_4D20_8CA1_EEF4E3C282D3_.wvu.FilterData" localSheetId="0" hidden="1">Приложение3!$B$10:$E$684</definedName>
    <definedName name="Z_40809965_6F2F_4915_AC9D_A6102FC0BF0C_.wvu.FilterData" localSheetId="0" hidden="1">Приложение3!$B$10:$E$684</definedName>
    <definedName name="Z_41527AB8_9C9F_4891_987E_DA1EC9412B1E_.wvu.FilterData" localSheetId="0" hidden="1">Приложение3!$B$10:$E$684</definedName>
    <definedName name="Z_432E7A15_BF5E_43E2_9730_5D4A24B2DB33_.wvu.FilterData" localSheetId="0" hidden="1">Приложение3!$B$10:$E$684</definedName>
    <definedName name="Z_43B0276E_2173_4EED_8063_039FE6747A45_.wvu.FilterData" localSheetId="0" hidden="1">Приложение3!$B$10:$E$684</definedName>
    <definedName name="Z_4403E67E_CE24_4C6D_8EF9_0E65F37BA4FD_.wvu.FilterData" localSheetId="0" hidden="1">Приложение3!$B$10:$E$684</definedName>
    <definedName name="Z_443E10BA_FCCD_432C_A1AA_758461B03C0B_.wvu.FilterData" localSheetId="0" hidden="1">Приложение3!$B$10:$E$684</definedName>
    <definedName name="Z_44D9EBC6_0012_4246_9C7A_CBC130D62557_.wvu.FilterData" localSheetId="0" hidden="1">Приложение3!$B$10:$E$684</definedName>
    <definedName name="Z_44EE334D_A243_40BD_A5BB_E05E6516D7B2_.wvu.FilterData" localSheetId="0" hidden="1">Приложение3!$B$10:$E$684</definedName>
    <definedName name="Z_4548360D_D31C_4B86_A789_C95D74DE52F1_.wvu.FilterData" localSheetId="0" hidden="1">Приложение3!$B$10:$E$684</definedName>
    <definedName name="Z_45960652_6520_4F5C_93D6_D706D0CCFF69_.wvu.FilterData" localSheetId="0" hidden="1">Приложение3!$B$10:$E$684</definedName>
    <definedName name="Z_45EFA614_46BB_4AD9_A1D7_E6C59BBDE342_.wvu.FilterData" localSheetId="0" hidden="1">Приложение3!$B$10:$E$684</definedName>
    <definedName name="Z_46A9722A_16A7_4C0C_9B04_508C8C7EDD62_.wvu.FilterData" localSheetId="0" hidden="1">Приложение3!$B$10:$E$684</definedName>
    <definedName name="Z_46E1C660_CCB0_4246_BCA7_91E85C82740F_.wvu.FilterData" localSheetId="0" hidden="1">Приложение3!$B$10:$E$684</definedName>
    <definedName name="Z_47153605_42F9_43DC_8202_A6FBB6425720_.wvu.FilterData" localSheetId="0" hidden="1">Приложение3!$B$10:$E$684</definedName>
    <definedName name="Z_473A33EB_D405_420A_A5CA_C2A0114D7A8B_.wvu.FilterData" localSheetId="0" hidden="1">Приложение3!$B$10:$E$684</definedName>
    <definedName name="Z_482BAD24_4A88_4544_A28D_D1B8CDF698C3_.wvu.FilterData" localSheetId="0" hidden="1">Приложение3!$B$10:$E$684</definedName>
    <definedName name="Z_4840578B_71DB_48E7_BD07_912569CD538F_.wvu.FilterData" localSheetId="0" hidden="1">Приложение3!$B$10:$E$684</definedName>
    <definedName name="Z_495DA4EF_836B_4F47_8DB8_7B26A678531B_.wvu.FilterData" localSheetId="0" hidden="1">Приложение3!$B$10:$E$684</definedName>
    <definedName name="Z_49A2320A_767B_4BEF_9655_8712E8997500_.wvu.FilterData" localSheetId="0" hidden="1">Приложение3!$B$10:$E$684</definedName>
    <definedName name="Z_4A35A4E8_2ADF_439C_82D9_430F61EDB310_.wvu.FilterData" localSheetId="0" hidden="1">Приложение3!$B$10:$E$684</definedName>
    <definedName name="Z_4A7452A7_0C92_4B29_87FC_DA31DBC7B781_.wvu.FilterData" localSheetId="0" hidden="1">Приложение3!$B$10:$E$684</definedName>
    <definedName name="Z_4AAEB3A8_88F8_49A0_AFD3_D40F7C4EC42F_.wvu.FilterData" localSheetId="0" hidden="1">Приложение3!$B$10:$E$684</definedName>
    <definedName name="Z_4AE1A294_BF17_4EBA_BB61_D471A818BDBB_.wvu.FilterData" localSheetId="0" hidden="1">Приложение3!$B$10:$E$684</definedName>
    <definedName name="Z_4AEE3B0D_0CDA_47EF_8655_5AD8ED2D3A8C_.wvu.FilterData" localSheetId="0" hidden="1">Приложение3!$B$10:$E$684</definedName>
    <definedName name="Z_4B9F6F5A_B92B_414F_AC6E_622187C63A75_.wvu.FilterData" localSheetId="0" hidden="1">Приложение3!$B$10:$E$684</definedName>
    <definedName name="Z_4BA4F050_F5D6_4C5A_82D5_F4ABEA96B60D_.wvu.FilterData" localSheetId="0" hidden="1">Приложение3!$B$10:$E$684</definedName>
    <definedName name="Z_4C477C97_CFCA_4442_A7A3_583572639635_.wvu.FilterData" localSheetId="0" hidden="1">Приложение3!$B$10:$E$684</definedName>
    <definedName name="Z_4CBB182E_56E7_463B_B1AC_886A7E8FA963_.wvu.FilterData" localSheetId="0" hidden="1">Приложение3!$B$10:$E$684</definedName>
    <definedName name="Z_4CCFDBC5_3550_404F_B379_C21607D51694_.wvu.FilterData" localSheetId="0" hidden="1">Приложение3!$B$10:$E$684</definedName>
    <definedName name="Z_4D2F30B6_1126_4BEA_B9DD_A70CE54463B7_.wvu.FilterData" localSheetId="0" hidden="1">Приложение3!$B$10:$E$684</definedName>
    <definedName name="Z_4D5A1668_1A64_4361_8120_228A6B7DF664_.wvu.FilterData" localSheetId="0" hidden="1">Приложение3!$B$10:$E$684</definedName>
    <definedName name="Z_4DCC4D5C_AE62_4162_BCF7_FCBD89A98B7F_.wvu.FilterData" localSheetId="0" hidden="1">Приложение3!$B$10:$E$684</definedName>
    <definedName name="Z_4E8EAC7A_42C5_43F1_A495_07F0D3D25BEF_.wvu.FilterData" localSheetId="0" hidden="1">Приложение3!$B$10:$E$684</definedName>
    <definedName name="Z_4E9D31D2_E453_4AA7_893C_9A6D1246BA6F_.wvu.FilterData" localSheetId="0" hidden="1">Приложение3!$B$10:$E$684</definedName>
    <definedName name="Z_4F5CA8D3_5D1D_4628_9E9D_EEDD1B0B4220_.wvu.FilterData" localSheetId="0" hidden="1">Приложение3!$B$10:$E$684</definedName>
    <definedName name="Z_4FD89B8F_337D_48DF_8284_7652D724EEFF_.wvu.FilterData" localSheetId="0" hidden="1">Приложение3!$B$10:$E$684</definedName>
    <definedName name="Z_5029B714_11B4_487B_9AF6_7358DE56C200_.wvu.FilterData" localSheetId="0" hidden="1">Приложение3!$B$10:$E$684</definedName>
    <definedName name="Z_5060D1CC_A667_4564_B305_57266B7A0F01_.wvu.FilterData" localSheetId="0" hidden="1">Приложение3!$B$10:$E$684</definedName>
    <definedName name="Z_50F604AC_BA95_42B0_B087_3D17382DF8F7_.wvu.FilterData" localSheetId="0" hidden="1">Приложение3!$B$10:$E$684</definedName>
    <definedName name="Z_51970ABE_E349_4CD5_849F_7469FA34F24B_.wvu.FilterData" localSheetId="0" hidden="1">Приложение3!$B$10:$E$684</definedName>
    <definedName name="Z_51BBD332_FB9B_414A_9674_0991AFB5AE68_.wvu.FilterData" localSheetId="0" hidden="1">Приложение3!$B$10:$E$684</definedName>
    <definedName name="Z_52F6400E_FF7E_46B7_AE18_AE68DBE58BE7_.wvu.FilterData" localSheetId="0" hidden="1">Приложение3!$B$10:$E$684</definedName>
    <definedName name="Z_53CB2BE3_DE30_4944_BD21_04A3DE520AB8_.wvu.Cols" localSheetId="0" hidden="1">Приложение3!#REF!</definedName>
    <definedName name="Z_53CB2BE3_DE30_4944_BD21_04A3DE520AB8_.wvu.FilterData" localSheetId="0" hidden="1">Приложение3!$A$11:$E$684</definedName>
    <definedName name="Z_53CB2BE3_DE30_4944_BD21_04A3DE520AB8_.wvu.PrintArea" localSheetId="0" hidden="1">Приложение3!$A$1:$E$684</definedName>
    <definedName name="Z_53CB2BE3_DE30_4944_BD21_04A3DE520AB8_.wvu.PrintTitles" localSheetId="0" hidden="1">Приложение3!$10:$10</definedName>
    <definedName name="Z_54C9C435_7AAE_4A1D_B8E0_957983DB9909_.wvu.FilterData" localSheetId="0" hidden="1">Приложение3!$B$10:$E$684</definedName>
    <definedName name="Z_5511F347_97FE_4245_99FC_796BD4876F7E_.wvu.FilterData" localSheetId="0" hidden="1">Приложение3!$B$10:$E$684</definedName>
    <definedName name="Z_55611190_0109_4318_88BC_372A5E121221_.wvu.FilterData" localSheetId="0" hidden="1">Приложение3!$B$10:$E$684</definedName>
    <definedName name="Z_55A02E47_9871_4DFD_BC73_0890C1209B79_.wvu.FilterData" localSheetId="0" hidden="1">Приложение3!$B$10:$E$684</definedName>
    <definedName name="Z_561CE5C6_6467_4E38_A1F0_09F86A51D401_.wvu.FilterData" localSheetId="0" hidden="1">Приложение3!$B$10:$E$684</definedName>
    <definedName name="Z_56AFA7DE_F382_48C9_A613_96F12A069D62_.wvu.FilterData" localSheetId="0" hidden="1">Приложение3!$B$10:$E$684</definedName>
    <definedName name="Z_56FF443D_4135_4195_9206_AE845E4DDA91_.wvu.FilterData" localSheetId="0" hidden="1">Приложение3!$B$10:$E$684</definedName>
    <definedName name="Z_57879139_3485_4CEA_BA00_38E46220673C_.wvu.FilterData" localSheetId="0" hidden="1">Приложение3!$B$10:$E$684</definedName>
    <definedName name="Z_589A4584_AAF3_48B7_83AC_DEEA68A5DA94_.wvu.FilterData" localSheetId="0" hidden="1">Приложение3!$A$11:$E$684</definedName>
    <definedName name="Z_59A731BD_C087_4DCA_B06F_632966F078F3_.wvu.FilterData" localSheetId="0" hidden="1">Приложение3!$B$10:$E$684</definedName>
    <definedName name="Z_5A8DF812_47A0_495A_877F_2047EE19D045_.wvu.FilterData" localSheetId="0" hidden="1">Приложение3!$B$10:$E$684</definedName>
    <definedName name="Z_5AE0290C_2900_4FA3_9B54_977DD37DEDA6_.wvu.FilterData" localSheetId="0" hidden="1">Приложение3!$B$10:$E$684</definedName>
    <definedName name="Z_5B4C665D_1557_4A86_AA9D_7C9D298B4E78_.wvu.FilterData" localSheetId="0" hidden="1">Приложение3!$B$10:$E$684</definedName>
    <definedName name="Z_5B7CAF31_46E8_49E5_9C11_AC9662D3AAA8_.wvu.FilterData" localSheetId="0" hidden="1">Приложение3!$B$10:$E$684</definedName>
    <definedName name="Z_5C5795EA_2F7F_4014_A3D2_DD81438A4A35_.wvu.FilterData" localSheetId="0" hidden="1">Приложение3!$B$10:$E$684</definedName>
    <definedName name="Z_5CE83841_75E2_4331_8050_0232FC328934_.wvu.FilterData" localSheetId="0" hidden="1">Приложение3!$B$10:$E$684</definedName>
    <definedName name="Z_5D0596AB_E6CE_4C50_A336_6645E059ED27_.wvu.FilterData" localSheetId="0" hidden="1">Приложение3!$B$10:$E$684</definedName>
    <definedName name="Z_5DB1CE7B_DD1C_4908_B11D_C6A98DF7E116_.wvu.FilterData" localSheetId="0" hidden="1">Приложение3!$B$10:$E$684</definedName>
    <definedName name="Z_5E99C545_0519_45FA_AD2B_78074B9DC2CA_.wvu.FilterData" localSheetId="0" hidden="1">Приложение3!$B$10:$E$684</definedName>
    <definedName name="Z_5F0554C6_0D7E_4A27_A8D4_1EC6E348CB12_.wvu.FilterData" localSheetId="0" hidden="1">Приложение3!$B$10:$E$684</definedName>
    <definedName name="Z_5F70F0EA_7D38_41E3_B39F_A4A1CDD1AF46_.wvu.FilterData" localSheetId="0" hidden="1">Приложение3!$B$10:$E$684</definedName>
    <definedName name="Z_5F758ECF_5204_4DEF_B3DC_6963F538AC50_.wvu.FilterData" localSheetId="0" hidden="1">Приложение3!$B$10:$E$684</definedName>
    <definedName name="Z_5F841993_0DD3_4DF8_98FB_5ADD52B4896F_.wvu.FilterData" localSheetId="0" hidden="1">Приложение3!$B$10:$E$684</definedName>
    <definedName name="Z_603166CE_7514_423E_90BA_B5EC09F3CD03_.wvu.FilterData" localSheetId="0" hidden="1">Приложение3!$B$10:$E$684</definedName>
    <definedName name="Z_60A033C7_FDB8_4779_AEDD_B9A612958810_.wvu.FilterData" localSheetId="0" hidden="1">Приложение3!$B$10:$E$684</definedName>
    <definedName name="Z_60BFFF58_2968_47FC_AB1B_5AD684E1878D_.wvu.FilterData" localSheetId="0" hidden="1">Приложение3!$B$10:$E$684</definedName>
    <definedName name="Z_60D70E25_A709_4F02_9F7F_9A98483E4FDC_.wvu.FilterData" localSheetId="0" hidden="1">Приложение3!$B$10:$E$684</definedName>
    <definedName name="Z_61D57B19_E95C_4728_AE74_B031B8828BE8_.wvu.FilterData" localSheetId="0" hidden="1">Приложение3!$B$10:$E$684</definedName>
    <definedName name="Z_62148123_1A81_414E_B969_ED0CCDE749F8_.wvu.FilterData" localSheetId="0" hidden="1">Приложение3!$B$10:$E$684</definedName>
    <definedName name="Z_623A73A8_AFE4_4DEB_A2F6_CE23073B26A7_.wvu.FilterData" localSheetId="0" hidden="1">Приложение3!$B$10:$E$684</definedName>
    <definedName name="Z_62F40755_D9A2_4B24_A9A9_8FC31934A9A5_.wvu.FilterData" localSheetId="0" hidden="1">Приложение3!$B$10:$E$684</definedName>
    <definedName name="Z_6360E03E_6E6A_4636_943D_D5081DBEC78B_.wvu.FilterData" localSheetId="0" hidden="1">Приложение3!$B$10:$E$684</definedName>
    <definedName name="Z_6390C189_B69A_4FED_8607_DB4B5D5520DF_.wvu.FilterData" localSheetId="0" hidden="1">Приложение3!$B$10:$E$684</definedName>
    <definedName name="Z_644E19E6_7670_4338_8AFB_83CFEB790122_.wvu.FilterData" localSheetId="0" hidden="1">Приложение3!$B$10:$E$684</definedName>
    <definedName name="Z_64922691_186F_4A5B_B8ED_3C85D3B7BA9C_.wvu.FilterData" localSheetId="0" hidden="1">Приложение3!$B$10:$E$684</definedName>
    <definedName name="Z_64D16A8A_DC24_4B22_AE29_C85B670FD0A3_.wvu.FilterData" localSheetId="0" hidden="1">Приложение3!$B$10:$E$684</definedName>
    <definedName name="Z_656C4E6B_ADA9_4F1F_A62B_39CEA02B3278_.wvu.FilterData" localSheetId="0" hidden="1">Приложение3!$B$10:$E$684</definedName>
    <definedName name="Z_6608FE93_2F06_42F0_BEAE_4ADA3E0F6173_.wvu.FilterData" localSheetId="0" hidden="1">Приложение3!$B$10:$E$684</definedName>
    <definedName name="Z_67296FC2_926A_44C6_BEDF_8675BC9574D0_.wvu.FilterData" localSheetId="0" hidden="1">Приложение3!$B$10:$E$684</definedName>
    <definedName name="Z_678EFA6F_DC0B_4F00_9BE5_E40CE893F288_.wvu.FilterData" localSheetId="0" hidden="1">Приложение3!$B$10:$E$684</definedName>
    <definedName name="Z_67E47982_7A88_44BA_86A0_5524A9A5F886_.wvu.FilterData" localSheetId="0" hidden="1">Приложение3!$B$10:$E$684</definedName>
    <definedName name="Z_68ECBD19_4B82_42CD_8361_A820912E6D42_.wvu.FilterData" localSheetId="0" hidden="1">Приложение3!$B$10:$E$684</definedName>
    <definedName name="Z_6993C416_C716_4B09_AFA8_F9173B7A7583_.wvu.FilterData" localSheetId="0" hidden="1">Приложение3!$B$10:$E$684</definedName>
    <definedName name="Z_6A286F20_F97D_4D3A_A10E_0E50310158E5_.wvu.FilterData" localSheetId="0" hidden="1">Приложение3!$B$10:$E$684</definedName>
    <definedName name="Z_6A3773A0_02D4_4C63_A793_A0E14590DCC3_.wvu.FilterData" localSheetId="0" hidden="1">Приложение3!$B$10:$E$684</definedName>
    <definedName name="Z_6B978691_A90A_47FC_B71C_C4DB154035DC_.wvu.FilterData" localSheetId="0" hidden="1">Приложение3!$B$10:$E$684</definedName>
    <definedName name="Z_6C861F3C_080F_40F0_B608_4B6C7E428235_.wvu.FilterData" localSheetId="0" hidden="1">Приложение3!$B$10:$E$684</definedName>
    <definedName name="Z_6E20DA88_53BA_40B7_BDAF_03FB1A8EFBF0_.wvu.FilterData" localSheetId="0" hidden="1">Приложение3!$B$10:$E$684</definedName>
    <definedName name="Z_6E638FB4_0A68_4DAC_84EB_DE1870C0DC85_.wvu.FilterData" localSheetId="0" hidden="1">Приложение3!$B$10:$E$684</definedName>
    <definedName name="Z_6E81960A_D91D_40D6_AA56_1533946DF97D_.wvu.FilterData" localSheetId="0" hidden="1">Приложение3!$B$10:$E$684</definedName>
    <definedName name="Z_6F25CF28_C17D_4BFD_82E8_E9D4D07D8306_.wvu.FilterData" localSheetId="0" hidden="1">Приложение3!$B$10:$E$684</definedName>
    <definedName name="Z_703E9315_FD08_42CE_A1A5_EEDAD5F049D4_.wvu.FilterData" localSheetId="0" hidden="1">Приложение3!$B$10:$E$684</definedName>
    <definedName name="Z_708370E8_1540_4976_B608_44DC70C8893F_.wvu.FilterData" localSheetId="0" hidden="1">Приложение3!$B$10:$E$684</definedName>
    <definedName name="Z_70EE2240_637D_46A3_89D8_AAA473900947_.wvu.FilterData" localSheetId="0" hidden="1">Приложение3!$B$10:$E$684</definedName>
    <definedName name="Z_71D7EF93_8F82_49D0_A090_30DBCD620454_.wvu.FilterData" localSheetId="0" hidden="1">Приложение3!$B$10:$E$684</definedName>
    <definedName name="Z_731E9DBB_8890_4443_96C6_0723F17D9D8E_.wvu.FilterData" localSheetId="0" hidden="1">Приложение3!$B$10:$E$684</definedName>
    <definedName name="Z_7374F1BA_00E9_4231_82BF_3096F2D8FC97_.wvu.FilterData" localSheetId="0" hidden="1">Приложение3!$B$10:$E$684</definedName>
    <definedName name="Z_73AD5124_9103_472A_8751_45FAE3461805_.wvu.FilterData" localSheetId="0" hidden="1">Приложение3!$B$10:$E$684</definedName>
    <definedName name="Z_743F30F7_F486_4ABD_B04E_3D926D52839A_.wvu.FilterData" localSheetId="0" hidden="1">Приложение3!$B$10:$E$684</definedName>
    <definedName name="Z_74660FF9_56B8_4F52_BF45_17B301E80066_.wvu.FilterData" localSheetId="0" hidden="1">Приложение3!$B$10:$E$684</definedName>
    <definedName name="Z_74A9DD05_2831_4852_99BF_6FCF935D5FD2_.wvu.FilterData" localSheetId="0" hidden="1">Приложение3!$B$10:$E$684</definedName>
    <definedName name="Z_757559E3_5FC8_4512_BD19_A23361B2D6A1_.wvu.FilterData" localSheetId="0" hidden="1">Приложение3!$B$10:$E$684</definedName>
    <definedName name="Z_7638D0A0_21DB_4E0B_B5E4_AB8E74A770D1_.wvu.FilterData" localSheetId="0" hidden="1">Приложение3!$B$10:$E$684</definedName>
    <definedName name="Z_763BBC1C_49F9_49BE_B62C_02909980388D_.wvu.FilterData" localSheetId="0" hidden="1">Приложение3!$B$10:$E$684</definedName>
    <definedName name="Z_768A433F_066F_4D7A_BB98_042EECCDFD43_.wvu.FilterData" localSheetId="0" hidden="1">Приложение3!$B$10:$E$684</definedName>
    <definedName name="Z_769B2AD4_FDA3_4794_9A01_CFEB9B625CF1_.wvu.FilterData" localSheetId="0" hidden="1">Приложение3!$B$10:$E$684</definedName>
    <definedName name="Z_77782988_2862_4808_A38C_B8CD19F05B71_.wvu.FilterData" localSheetId="0" hidden="1">Приложение3!$B$10:$E$684</definedName>
    <definedName name="Z_77F18D3E_FB0E_4983_9751_E45025B5361D_.wvu.FilterData" localSheetId="0" hidden="1">Приложение3!$B$10:$E$684</definedName>
    <definedName name="Z_780AC082_AEAE_41FD_AD30_23D0D21AC112_.wvu.FilterData" localSheetId="0" hidden="1">Приложение3!$B$10:$E$684</definedName>
    <definedName name="Z_78DBE109_F725_46C5_AA97_C6C074D6F793_.wvu.FilterData" localSheetId="0" hidden="1">Приложение3!$B$10:$E$684</definedName>
    <definedName name="Z_79563863_5297_422F_9123_9BA62B3B7F2E_.wvu.FilterData" localSheetId="0" hidden="1">Приложение3!$B$10:$E$684</definedName>
    <definedName name="Z_79F8299D_4BD0_4D50_96C6_69D4C38B2F2E_.wvu.FilterData" localSheetId="0" hidden="1">Приложение3!$B$10:$E$684</definedName>
    <definedName name="Z_7AC625AF_BBA1_4CD3_8DA5_78CC225EA7DD_.wvu.FilterData" localSheetId="0" hidden="1">Приложение3!$B$10:$E$684</definedName>
    <definedName name="Z_7B2D0996_1535_4855_82ED_1812518B4510_.wvu.FilterData" localSheetId="0" hidden="1">Приложение3!$B$10:$E$684</definedName>
    <definedName name="Z_7B45AF6F_674C_4A41_A170_BD3EBADACB63_.wvu.FilterData" localSheetId="0" hidden="1">Приложение3!$B$10:$E$684</definedName>
    <definedName name="Z_7CFB0F1A_ECF7_43BC_9AAE_424C65D4CA68_.wvu.FilterData" localSheetId="0" hidden="1">Приложение3!$B$10:$E$684</definedName>
    <definedName name="Z_7DAC560B_0CF2_4B29_920B_A16A1BC3E8D3_.wvu.FilterData" localSheetId="0" hidden="1">Приложение3!$B$10:$E$684</definedName>
    <definedName name="Z_7DB2792B_8A74_4E14_9211_23DCB70057CD_.wvu.FilterData" localSheetId="0" hidden="1">Приложение3!$B$10:$E$684</definedName>
    <definedName name="Z_7EAB668D_1678_42A8_9FD8_040C9C7AB34E_.wvu.FilterData" localSheetId="0" hidden="1">Приложение3!$B$10:$E$684</definedName>
    <definedName name="Z_7EDC36E1_2B88_4CAE_8DC7_0F6317ACCE93_.wvu.FilterData" localSheetId="0" hidden="1">Приложение3!$B$10:$E$684</definedName>
    <definedName name="Z_7EE98131_1E5F_434E_AEF8_E613A4EFC3E3_.wvu.FilterData" localSheetId="0" hidden="1">Приложение3!$B$10:$E$684</definedName>
    <definedName name="Z_7F1ABD41_287E_4278_910D_7A1EEB7373C1_.wvu.FilterData" localSheetId="0" hidden="1">Приложение3!$B$10:$E$684</definedName>
    <definedName name="Z_7F6FF02F_5B17_499B_9267_432CBC210F9F_.wvu.FilterData" localSheetId="0" hidden="1">Приложение3!$B$10:$E$684</definedName>
    <definedName name="Z_7FB7CF18_0A4A_4FF3_9F32_CBBCD5293E7C_.wvu.FilterData" localSheetId="0" hidden="1">Приложение3!$B$10:$E$684</definedName>
    <definedName name="Z_80971AA4_B25D_4735_B540_A40BD003A5C3_.wvu.FilterData" localSheetId="0" hidden="1">Приложение3!$B$10:$E$684</definedName>
    <definedName name="Z_80F09D4A_0998_4D03_82A5_680B773486EE_.wvu.FilterData" localSheetId="0" hidden="1">Приложение3!$B$10:$E$684</definedName>
    <definedName name="Z_8167F3ED_BBBC_4AB5_89C9_1B74E8ED329A_.wvu.FilterData" localSheetId="0" hidden="1">Приложение3!$B$10:$E$684</definedName>
    <definedName name="Z_819B6F9B_CD16_4C4E_B70D_5A4AB5FC35E7_.wvu.FilterData" localSheetId="0" hidden="1">Приложение3!$B$10:$E$684</definedName>
    <definedName name="Z_81EDFCEC_93C3_49DE_B66E_97418319579D_.wvu.FilterData" localSheetId="0" hidden="1">Приложение3!$B$10:$E$684</definedName>
    <definedName name="Z_8247EB58_0049_4FF3_81D2_9DA057BC452F_.wvu.FilterData" localSheetId="0" hidden="1">Приложение3!$B$10:$E$684</definedName>
    <definedName name="Z_8270FF5B_BACA_405F_BBCE_DC6182206E46_.wvu.FilterData" localSheetId="0" hidden="1">Приложение3!$B$10:$E$684</definedName>
    <definedName name="Z_82DC056E_FBAF_45CB_AE14_1DB39EA2F819_.wvu.FilterData" localSheetId="0" hidden="1">Приложение3!$B$10:$E$684</definedName>
    <definedName name="Z_82ECF7B8_036D_47C7_87DD_1A666A7B623C_.wvu.FilterData" localSheetId="0" hidden="1">Приложение3!$B$10:$E$684</definedName>
    <definedName name="Z_83DFAA6F_A3A8_4807_8725_7BD0EF3E52C4_.wvu.FilterData" localSheetId="0" hidden="1">Приложение3!$B$10:$E$684</definedName>
    <definedName name="Z_84201F07_7C86_4B69_81E2_9DD2F84B8504_.wvu.FilterData" localSheetId="0" hidden="1">Приложение3!$B$10:$E$684</definedName>
    <definedName name="Z_844A994B_6B41_45F7_82D9_994AF4C29C97_.wvu.FilterData" localSheetId="0" hidden="1">Приложение3!$B$10:$E$684</definedName>
    <definedName name="Z_844B19CF_BD96_450A_AE00_75CCF2513752_.wvu.FilterData" localSheetId="0" hidden="1">Приложение3!$B$10:$E$684</definedName>
    <definedName name="Z_84844F58_0FE1_4769_B835_2686C2B835E6_.wvu.FilterData" localSheetId="0" hidden="1">Приложение3!$B$10:$E$684</definedName>
    <definedName name="Z_84BCC25C_D036_4379_9D33_CD4DB1D22841_.wvu.FilterData" localSheetId="0" hidden="1">Приложение3!$B$10:$E$684</definedName>
    <definedName name="Z_8508BE47_E58E_4F18_8F9A_515F8DDEF7AD_.wvu.FilterData" localSheetId="0" hidden="1">Приложение3!$B$10:$E$684</definedName>
    <definedName name="Z_863D4475_215B_4F8E_B720_C22538DFCB84_.wvu.FilterData" localSheetId="0" hidden="1">Приложение3!$B$10:$E$684</definedName>
    <definedName name="Z_867B9920_AB29_4B0C_92F8_FD9EBBFF30C8_.wvu.FilterData" localSheetId="0" hidden="1">Приложение3!$B$10:$E$684</definedName>
    <definedName name="Z_868E7240_49F9_4824_BDBD_490584340575_.wvu.FilterData" localSheetId="0" hidden="1">Приложение3!$B$10:$E$684</definedName>
    <definedName name="Z_868E7240_49F9_4824_BDBD_490584340575_.wvu.PrintArea" localSheetId="0" hidden="1">Приложение3!$A$1:$E$684</definedName>
    <definedName name="Z_86BF5F90_15F3_413E_B3E7_BFDE4CF120D3_.wvu.FilterData" localSheetId="0" hidden="1">Приложение3!$B$10:$E$684</definedName>
    <definedName name="Z_8719DC85_D1BE_450A_A18A_5693665867DA_.wvu.FilterData" localSheetId="0" hidden="1">Приложение3!$B$10:$E$684</definedName>
    <definedName name="Z_88069A5C_1556_429A_8699_7C82F0692F6F_.wvu.FilterData" localSheetId="0" hidden="1">Приложение3!$B$10:$E$684</definedName>
    <definedName name="Z_887B056D_C68D_46F3_AC1A_086E97D56418_.wvu.FilterData" localSheetId="0" hidden="1">Приложение3!$B$10:$E$684</definedName>
    <definedName name="Z_88BA33EE_3622_4BC3_ABB6_515EF26F3F53_.wvu.FilterData" localSheetId="0" hidden="1">Приложение3!$B$10:$E$684</definedName>
    <definedName name="Z_88BD188D_53A5_4932_BB46_BCE858954776_.wvu.FilterData" localSheetId="0" hidden="1">Приложение3!$B$10:$E$684</definedName>
    <definedName name="Z_88C5AF4C_0A1E_4ABF_B46F_EC37F8FABB73_.wvu.FilterData" localSheetId="0" hidden="1">Приложение3!$B$10:$E$684</definedName>
    <definedName name="Z_89833E88_E3A4_44A3_9C40_30B3AE333D05_.wvu.FilterData" localSheetId="0" hidden="1">Приложение3!$B$10:$E$684</definedName>
    <definedName name="Z_8A4A9AFF_D247_41AC_B516_F7DF2935F85B_.wvu.FilterData" localSheetId="0" hidden="1">Приложение3!$B$10:$E$684</definedName>
    <definedName name="Z_8B9E9CA8_8345_4D76_9B3A_8DEB8E737439_.wvu.FilterData" localSheetId="0" hidden="1">Приложение3!$B$10:$E$684</definedName>
    <definedName name="Z_8BECA79C_344D_4994_A71D_A24425AAC09F_.wvu.FilterData" localSheetId="0" hidden="1">Приложение3!$B$10:$E$684</definedName>
    <definedName name="Z_8CC327DC_1503_453A_B219_6D87CADD844A_.wvu.FilterData" localSheetId="0" hidden="1">Приложение3!$B$10:$E$684</definedName>
    <definedName name="Z_8CD5374F_597F_4090_9D24_10E9501A8BEA_.wvu.FilterData" localSheetId="0" hidden="1">Приложение3!$B$10:$E$684</definedName>
    <definedName name="Z_8D14FF52_1D83_4DAD_A9C9_1DCDA62FCC2F_.wvu.FilterData" localSheetId="0" hidden="1">Приложение3!$B$10:$E$684</definedName>
    <definedName name="Z_8E1FD7CE_1C4F_4563_9F98_99D828B68752_.wvu.FilterData" localSheetId="0" hidden="1">Приложение3!$B$10:$E$684</definedName>
    <definedName name="Z_8E7C94B5_F4A4_4CFE_BCD9_A12449C38EEB_.wvu.FilterData" localSheetId="0" hidden="1">Приложение3!$B$10:$E$684</definedName>
    <definedName name="Z_8ED34A7C_0317_4D08_9389_30B270000253_.wvu.FilterData" localSheetId="0" hidden="1">Приложение3!$B$10:$E$684</definedName>
    <definedName name="Z_8EEA923D_DEBE_4417_B9C7_B59FAC45311B_.wvu.FilterData" localSheetId="0" hidden="1">Приложение3!$B$10:$E$684</definedName>
    <definedName name="Z_8EFD0113_041B_42A5_BED5_CD3015C37B67_.wvu.FilterData" localSheetId="0" hidden="1">Приложение3!$B$10:$E$684</definedName>
    <definedName name="Z_904985C9_D5D4_4764_B146_4AA01308416E_.wvu.FilterData" localSheetId="0" hidden="1">Приложение3!$B$10:$E$684</definedName>
    <definedName name="Z_91042A43_47FF_48D4_A6E5_03F6C2C04F57_.wvu.FilterData" localSheetId="0" hidden="1">Приложение3!$B$10:$E$684</definedName>
    <definedName name="Z_91986A26_31C9_424E_AF5A_DDDC4922AB5A_.wvu.FilterData" localSheetId="0" hidden="1">Приложение3!$B$10:$E$684</definedName>
    <definedName name="Z_92D93CF7_19E4_43DB_96BE_ECCBCD0F48BE_.wvu.FilterData" localSheetId="0" hidden="1">Приложение3!$B$10:$E$684</definedName>
    <definedName name="Z_933256B0_F21D_4BD8_B05B_1AD9236E2E00_.wvu.FilterData" localSheetId="0" hidden="1">Приложение3!$B$10:$E$684</definedName>
    <definedName name="Z_93C159B0_6740_4D31_BE26_C968D21375E8_.wvu.FilterData" localSheetId="0" hidden="1">Приложение3!$B$10:$E$684</definedName>
    <definedName name="Z_95EE24A4_29F7_4A65_A742_10F918D8F90B_.wvu.FilterData" localSheetId="0" hidden="1">Приложение3!$B$10:$E$684</definedName>
    <definedName name="Z_966EE217_C716_449C_9A13_9BC81207CC78_.wvu.FilterData" localSheetId="0" hidden="1">Приложение3!$B$10:$E$684</definedName>
    <definedName name="Z_9898BFAA_6F52_405C_B5DD_FCD5B55EB38E_.wvu.FilterData" localSheetId="0" hidden="1">Приложение3!$B$10:$E$684</definedName>
    <definedName name="Z_990B9716_6731_491F_971B_CEC67708399A_.wvu.FilterData" localSheetId="0" hidden="1">Приложение3!$B$10:$E$684</definedName>
    <definedName name="Z_99AC3F8F_EA37_41FB_9B33_48ED663A48EC_.wvu.FilterData" localSheetId="0" hidden="1">Приложение3!$B$10:$E$684</definedName>
    <definedName name="Z_9C09E350_87E3_4DD7_A47A_E0C7E01A07B6_.wvu.FilterData" localSheetId="0" hidden="1">Приложение3!$B$10:$E$684</definedName>
    <definedName name="Z_9C6E918F_0436_4227_BE8A_6DEE260E1119_.wvu.FilterData" localSheetId="0" hidden="1">Приложение3!$B$10:$E$684</definedName>
    <definedName name="Z_9DCCF628_C595_4B11_B75F_EE17A51FADAD_.wvu.FilterData" localSheetId="0" hidden="1">Приложение3!$B$10:$E$684</definedName>
    <definedName name="Z_9E664F80_613A_4684_A17D_7F3D5A3ADBFF_.wvu.FilterData" localSheetId="0" hidden="1">Приложение3!$B$10:$E$684</definedName>
    <definedName name="Z_9E88DD16_3684_42A7_877A_BE0D803792CF_.wvu.FilterData" localSheetId="0" hidden="1">Приложение3!$B$10:$E$684</definedName>
    <definedName name="Z_9EB44A72_F970_4853_BFBC_44B7C4A99C0F_.wvu.FilterData" localSheetId="0" hidden="1">Приложение3!$B$10:$E$684</definedName>
    <definedName name="Z_9EBFC5F1_6B5C_4E48_93B1_32B71675F76D_.wvu.FilterData" localSheetId="0" hidden="1">Приложение3!$B$10:$E$684</definedName>
    <definedName name="Z_9F4AC206_7E83_44D4_BF6C_E8FDDCDA2A26_.wvu.FilterData" localSheetId="0" hidden="1">Приложение3!$B$10:$E$684</definedName>
    <definedName name="Z_9F8B09CD_F2C0_4A0F_B793_FB8D9AE3968D_.wvu.FilterData" localSheetId="0" hidden="1">Приложение3!$B$10:$E$684</definedName>
    <definedName name="Z_A07C6B7C_B4BA_476D_A822_21E3FFED652B_.wvu.FilterData" localSheetId="0" hidden="1">Приложение3!$B$10:$E$684</definedName>
    <definedName name="Z_A088AD35_3DF1_4C87_8E5A_9EB85ECFF397_.wvu.FilterData" localSheetId="0" hidden="1">Приложение3!$B$10:$E$684</definedName>
    <definedName name="Z_A0A07BB8_7F14_491E_ADE6_EDF00EA2377A_.wvu.FilterData" localSheetId="0" hidden="1">Приложение3!$B$10:$E$684</definedName>
    <definedName name="Z_A0E8C455_784D_4581_8627_9D93B1E969BD_.wvu.FilterData" localSheetId="0" hidden="1">Приложение3!$B$10:$E$684</definedName>
    <definedName name="Z_A0ED7851_2098_4FF5_82A4_A49F08FF75EE_.wvu.FilterData" localSheetId="0" hidden="1">Приложение3!$B$10:$E$684</definedName>
    <definedName name="Z_A14CD635_9353_4CBC_B502_18BD88B5A7C0_.wvu.FilterData" localSheetId="0" hidden="1">Приложение3!$B$10:$E$684</definedName>
    <definedName name="Z_A1DB58CD_3761_4945_BE24_F018D47C0E3A_.wvu.FilterData" localSheetId="0" hidden="1">Приложение3!$B$10:$E$684</definedName>
    <definedName name="Z_A28C21F6_22C7_40FA_B45E_BB9F94E9C797_.wvu.FilterData" localSheetId="0" hidden="1">Приложение3!$B$10:$E$684</definedName>
    <definedName name="Z_A2908F1F_D934_4B18_8CB2_8B120F060638_.wvu.FilterData" localSheetId="0" hidden="1">Приложение3!$B$10:$E$684</definedName>
    <definedName name="Z_A3156139_7366_4F28_B84E_1A2EFA8D8361_.wvu.FilterData" localSheetId="0" hidden="1">Приложение3!$B$10:$E$684</definedName>
    <definedName name="Z_A4FBE528_D0BB_4941_BDC2_81CB40EA9617_.wvu.FilterData" localSheetId="0" hidden="1">Приложение3!$B$10:$E$684</definedName>
    <definedName name="Z_A5426118_4C54_40DC_BACE_E6338C38376A_.wvu.FilterData" localSheetId="0" hidden="1">Приложение3!$B$10:$E$684</definedName>
    <definedName name="Z_A5607A01_11B7_47D0_AE8D_701BE57D911E_.wvu.FilterData" localSheetId="0" hidden="1">Приложение3!$B$10:$E$684</definedName>
    <definedName name="Z_A65CAF38_1E7E_4D15_830D_8782C6FE13E0_.wvu.FilterData" localSheetId="0" hidden="1">Приложение3!$B$10:$E$684</definedName>
    <definedName name="Z_A6DF2F00_B6F0_44A8_9050_AE97543B28AA_.wvu.FilterData" localSheetId="0" hidden="1">Приложение3!$B$10:$E$684</definedName>
    <definedName name="Z_A80C4A57_DE64_49DD_B19C_27BF8B769374_.wvu.FilterData" localSheetId="0" hidden="1">Приложение3!$B$10:$E$684</definedName>
    <definedName name="Z_A866DABC_49FD_4001_A2BB_B42F01451098_.wvu.FilterData" localSheetId="0" hidden="1">Приложение3!$B$10:$E$684</definedName>
    <definedName name="Z_A8CC7CE9_9101_4493_A30E_499DF57B4C6B_.wvu.FilterData" localSheetId="0" hidden="1">Приложение3!$B$10:$E$684</definedName>
    <definedName name="Z_A957FCF9_AC63_43F9_933B_6EF092AD7F6D_.wvu.FilterData" localSheetId="0" hidden="1">Приложение3!$B$10:$E$684</definedName>
    <definedName name="Z_A9697540_923C_40F6_8D5C_B71CB426225F_.wvu.FilterData" localSheetId="0" hidden="1">Приложение3!$B$10:$E$684</definedName>
    <definedName name="Z_A96E9D09_94A2_4FD7_9434_5B92A3322C57_.wvu.FilterData" localSheetId="0" hidden="1">Приложение3!$B$10:$E$684</definedName>
    <definedName name="Z_AA5E8877_9DAC_47AD_A5E2_57BA0666E892_.wvu.FilterData" localSheetId="0" hidden="1">Приложение3!$B$10:$E$684</definedName>
    <definedName name="Z_AA75C731_1081_41FF_AD14_9D9A2D674AF8_.wvu.FilterData" localSheetId="0" hidden="1">Приложение3!$B$10:$E$684</definedName>
    <definedName name="Z_AB5C7886_DF2F_43AA_82A1_83FD02CCF9C8_.wvu.FilterData" localSheetId="0" hidden="1">Приложение3!$B$10:$E$684</definedName>
    <definedName name="Z_AB621F2E_938F_4E0A_BB0F_E038F675E1B5_.wvu.FilterData" localSheetId="0" hidden="1">Приложение3!$B$10:$E$684</definedName>
    <definedName name="Z_AB929DBD_C50C_485F_B696_5025F1031C42_.wvu.FilterData" localSheetId="0" hidden="1">Приложение3!$B$10:$E$684</definedName>
    <definedName name="Z_AC8CC1EB_63A5_4007_AAB5_9D46A841A856_.wvu.FilterData" localSheetId="0" hidden="1">Приложение3!$B$10:$E$684</definedName>
    <definedName name="Z_ACAA9036_2248_4E48_B3C0_E47BD302EA33_.wvu.FilterData" localSheetId="0" hidden="1">Приложение3!$B$10:$E$684</definedName>
    <definedName name="Z_AD521C55_8BEC_4BC8_A694_A5C65D6ED088_.wvu.FilterData" localSheetId="0" hidden="1">Приложение3!$B$10:$E$684</definedName>
    <definedName name="Z_AE8B9FD8_29B0_4B04_800B_310179807115_.wvu.FilterData" localSheetId="0" hidden="1">Приложение3!$B$10:$E$684</definedName>
    <definedName name="Z_AEEEF61A_95F1_4E42_B9C1_8597D0EBD11E_.wvu.FilterData" localSheetId="0" hidden="1">Приложение3!$B$10:$E$684</definedName>
    <definedName name="Z_AF854632_31CB_41EA_AC92_56BF161EAF38_.wvu.FilterData" localSheetId="0" hidden="1">Приложение3!$B$10:$E$684</definedName>
    <definedName name="Z_AFF64778_5CFA_421E_A3AC_2C50462B977A_.wvu.FilterData" localSheetId="0" hidden="1">Приложение3!$B$10:$E$684</definedName>
    <definedName name="Z_B0287BA6_C3B4_46C5_B41D_37950F2320FE_.wvu.FilterData" localSheetId="0" hidden="1">Приложение3!$B$10:$E$684</definedName>
    <definedName name="Z_B1F5772D_EC45_45AB_85A9_5BE21F46ACDA_.wvu.FilterData" localSheetId="0" hidden="1">Приложение3!$B$10:$E$684</definedName>
    <definedName name="Z_B204EFDC_41D0_45FA_AFDC_0D06847FDE8F_.wvu.FilterData" localSheetId="0" hidden="1">Приложение3!$B$10:$E$684</definedName>
    <definedName name="Z_B3841D9F_3EDC_4411_8E1B_44E223058257_.wvu.FilterData" localSheetId="0" hidden="1">Приложение3!$B$10:$E$684</definedName>
    <definedName name="Z_B6D0513A_B7BA_4F1A_84B5_E85707E2A52A_.wvu.FilterData" localSheetId="0" hidden="1">Приложение3!$B$10:$E$684</definedName>
    <definedName name="Z_B6ED72EA_3FF4_4A8C_8515_5B484B643DDE_.wvu.FilterData" localSheetId="0" hidden="1">Приложение3!$B$10:$E$684</definedName>
    <definedName name="Z_B78833CC_94C7_45ED_9DF2_7FED42EAF960_.wvu.FilterData" localSheetId="0" hidden="1">Приложение3!$B$10:$E$684</definedName>
    <definedName name="Z_B7D86FA5_34DA_4867_BC55_D1B0D8413573_.wvu.FilterData" localSheetId="0" hidden="1">Приложение3!$B$10:$E$684</definedName>
    <definedName name="Z_B7FF1607_5A69_415B_955E_83CB802CA8C9_.wvu.FilterData" localSheetId="0" hidden="1">Приложение3!$B$10:$E$684</definedName>
    <definedName name="Z_B8CA820A_A215_4DFC_8F93_54D36B691C36_.wvu.FilterData" localSheetId="0" hidden="1">Приложение3!$B$10:$E$684</definedName>
    <definedName name="Z_B9FA6708_533D_44BD_8296_748828714A5E_.wvu.FilterData" localSheetId="0" hidden="1">Приложение3!$B$10:$E$684</definedName>
    <definedName name="Z_BB02428D_95DC_43D1_A625_000FCA8A2A5C_.wvu.FilterData" localSheetId="0" hidden="1">Приложение3!$B$10:$E$684</definedName>
    <definedName name="Z_BB146683_3E5B_41BD_A4C3_09693925410A_.wvu.FilterData" localSheetId="0" hidden="1">Приложение3!$B$10:$E$684</definedName>
    <definedName name="Z_BCBCFF84_2F28_4C49_8BDD_67A9A73F2447_.wvu.FilterData" localSheetId="0" hidden="1">Приложение3!$B$10:$E$684</definedName>
    <definedName name="Z_BCC6F902_6BD3_44B7_A6A4_75994A24DFB8_.wvu.FilterData" localSheetId="0" hidden="1">Приложение3!$B$10:$E$684</definedName>
    <definedName name="Z_BD1A691A_B75D_4551_AD11_CF4DCCC4B0F4_.wvu.FilterData" localSheetId="0" hidden="1">Приложение3!$B$10:$E$684</definedName>
    <definedName name="Z_BDF17CFE_5E9D_4791_9A0B_C870E2708622_.wvu.FilterData" localSheetId="0" hidden="1">Приложение3!$B$10:$E$684</definedName>
    <definedName name="Z_BE29DB24_AB56_4C6E_B72F_A09A800DC5C4_.wvu.FilterData" localSheetId="0" hidden="1">Приложение3!$B$10:$E$684</definedName>
    <definedName name="Z_BEB2F304_BFD3_4BB5_A8BC_58652B6BE72A_.wvu.FilterData" localSheetId="0" hidden="1">Приложение3!$B$10:$E$684</definedName>
    <definedName name="Z_C121ED66_2A73_40D4_AF23_F1291FF75C45_.wvu.FilterData" localSheetId="0" hidden="1">Приложение3!$B$10:$E$684</definedName>
    <definedName name="Z_C165C27C_BAC2_454A_B302_4F4F9A93C7FD_.wvu.FilterData" localSheetId="0" hidden="1">Приложение3!$B$10:$E$684</definedName>
    <definedName name="Z_C2CF95A4_FB6A_4A03_B95D_954916545029_.wvu.FilterData" localSheetId="0" hidden="1">Приложение3!$A$11:$E$684</definedName>
    <definedName name="Z_C2CF95A4_FB6A_4A03_B95D_954916545029_.wvu.PrintArea" localSheetId="0" hidden="1">Приложение3!$A$1:$E$684</definedName>
    <definedName name="Z_C34B1AC6_0E22_4283_AA7B_DA18218ADBCB_.wvu.FilterData" localSheetId="0" hidden="1">Приложение3!$B$10:$E$684</definedName>
    <definedName name="Z_C37E3AD7_E231_47D1_B87B_0B364D7AF6F8_.wvu.FilterData" localSheetId="0" hidden="1">Приложение3!$B$10:$E$684</definedName>
    <definedName name="Z_C42FC3AB_FCA4_43AD_811D_2225C216753C_.wvu.FilterData" localSheetId="0" hidden="1">Приложение3!$B$10:$E$684</definedName>
    <definedName name="Z_C442EC1C_F3A5_4CC0_9B50_E6552E39F3C1_.wvu.FilterData" localSheetId="0" hidden="1">Приложение3!$B$10:$E$684</definedName>
    <definedName name="Z_C496CAFE_3FA9_4FF8_A530_14C01AFB920F_.wvu.FilterData" localSheetId="0" hidden="1">Приложение3!$B$10:$E$684</definedName>
    <definedName name="Z_C56270E5_F8F4_45FC_B8CB_B08B9AD21AC4_.wvu.FilterData" localSheetId="0" hidden="1">Приложение3!$B$10:$E$684</definedName>
    <definedName name="Z_C5CCF21D_96E7_4696_BCFC_317A33C197F5_.wvu.FilterData" localSheetId="0" hidden="1">Приложение3!$B$10:$E$684</definedName>
    <definedName name="Z_C6150D4F_0CCE_47B5_AC2B_741C91343DFE_.wvu.FilterData" localSheetId="0" hidden="1">Приложение3!$B$10:$E$684</definedName>
    <definedName name="Z_C7B41DF5_06E1_4098_B166_10770D375DAB_.wvu.FilterData" localSheetId="0" hidden="1">Приложение3!$B$10:$E$684</definedName>
    <definedName name="Z_C81319F0_8EBD_40ED_8EFA_254DF810279E_.wvu.FilterData" localSheetId="0" hidden="1">Приложение3!$B$10:$E$684</definedName>
    <definedName name="Z_C9297C72_FF6A_4EB8_B4AC_67BDCDDE48CD_.wvu.FilterData" localSheetId="0" hidden="1">Приложение3!$B$10:$E$684</definedName>
    <definedName name="Z_CAAA7BC5_A26B_4C9D_BCD4_2586C6C2B4D0_.wvu.FilterData" localSheetId="0" hidden="1">Приложение3!$B$10:$E$684</definedName>
    <definedName name="Z_CAE7F1B3_1322_4351_84FE_80332AB71921_.wvu.FilterData" localSheetId="0" hidden="1">Приложение3!$B$10:$E$684</definedName>
    <definedName name="Z_CB16A074_1C50_4D26_84AC_22702330D8F8_.wvu.FilterData" localSheetId="0" hidden="1">Приложение3!$B$10:$E$684</definedName>
    <definedName name="Z_CB34046F_3D3C_4839_B15A_DB40B6557F38_.wvu.FilterData" localSheetId="0" hidden="1">Приложение3!$B$10:$E$684</definedName>
    <definedName name="Z_CB909235_BECB_45D8_9EB4_95397D2C9334_.wvu.FilterData" localSheetId="0" hidden="1">Приложение3!$B$10:$E$684</definedName>
    <definedName name="Z_CD095B76_7834_43C3_85D1_18F7AA35D0E2_.wvu.FilterData" localSheetId="0" hidden="1">Приложение3!$B$10:$E$684</definedName>
    <definedName name="Z_CF164616_658A_4CEF_9F46_0E91B5F21265_.wvu.FilterData" localSheetId="0" hidden="1">Приложение3!$B$10:$E$684</definedName>
    <definedName name="Z_CF24826C_6FA7_44EE_8589_17BD80F1DB33_.wvu.FilterData" localSheetId="0" hidden="1">Приложение3!$B$10:$E$684</definedName>
    <definedName name="Z_CF45D6B7_4708_48FB_8F1B_18B137448DC8_.wvu.FilterData" localSheetId="0" hidden="1">Приложение3!$B$10:$E$684</definedName>
    <definedName name="Z_D08BA5CE_BC87_4C66_A83D_C09943692BA9_.wvu.FilterData" localSheetId="0" hidden="1">Приложение3!$B$10:$E$684</definedName>
    <definedName name="Z_D0CB436A_7377_4181_890C_A2E7573BE29C_.wvu.FilterData" localSheetId="0" hidden="1">Приложение3!$B$10:$E$684</definedName>
    <definedName name="Z_D13F7489_0CF0_45B2_B3F9_98137CB919DA_.wvu.FilterData" localSheetId="0" hidden="1">Приложение3!$B$10:$E$684</definedName>
    <definedName name="Z_D1943B2E_1FFF_4D6E_8B3F_BD02255813D3_.wvu.FilterData" localSheetId="0" hidden="1">Приложение3!$B$10:$E$684</definedName>
    <definedName name="Z_D1DE795F_BCCB_4210_B5F6_79BCA5B1B321_.wvu.FilterData" localSheetId="0" hidden="1">Приложение3!$B$10:$E$684</definedName>
    <definedName name="Z_D25811E4_3F9D_4080_90CB_DD65474C35F2_.wvu.FilterData" localSheetId="0" hidden="1">Приложение3!$B$10:$E$684</definedName>
    <definedName name="Z_D284604B_BC52_4755_BFEC_772055AA2D9E_.wvu.FilterData" localSheetId="0" hidden="1">Приложение3!$B$10:$E$684</definedName>
    <definedName name="Z_D2C4FE1F_6786_4C36_9E2D_49326451377F_.wvu.FilterData" localSheetId="0" hidden="1">Приложение3!$B$10:$E$684</definedName>
    <definedName name="Z_D2CBE0D2_5C4E_4AB8_B7A0_EEA8D287F840_.wvu.FilterData" localSheetId="0" hidden="1">Приложение3!$B$10:$E$684</definedName>
    <definedName name="Z_D370BBD0_4E4C_4870_A9E8_D47ECA3126C4_.wvu.FilterData" localSheetId="0" hidden="1">Приложение3!$B$10:$E$684</definedName>
    <definedName name="Z_D470377F_2F20_4350_9B03_9D894684A640_.wvu.FilterData" localSheetId="0" hidden="1">Приложение3!$B$10:$E$684</definedName>
    <definedName name="Z_D484026C_EB41_4238_A45E_59D452F9EA57_.wvu.FilterData" localSheetId="0" hidden="1">Приложение3!$B$10:$E$684</definedName>
    <definedName name="Z_D5F96F76_0818_404B_AC8F_DE09C6560842_.wvu.FilterData" localSheetId="0" hidden="1">Приложение3!$B$10:$E$684</definedName>
    <definedName name="Z_D6BF800C_EE6E_4B26_AB9D_F79EB03E2D1A_.wvu.FilterData" localSheetId="0" hidden="1">Приложение3!$B$10:$E$684</definedName>
    <definedName name="Z_D80C07FD_2320_4A39_9052_357836E386FF_.wvu.FilterData" localSheetId="0" hidden="1">Приложение3!$B$10:$E$684</definedName>
    <definedName name="Z_D831CEDE_3095_43F0_9419_F7B33BA22BF5_.wvu.FilterData" localSheetId="0" hidden="1">Приложение3!$B$10:$E$684</definedName>
    <definedName name="Z_D851DC70_046B_4C45_A367_5C12BD46D475_.wvu.FilterData" localSheetId="0" hidden="1">Приложение3!$B$10:$E$684</definedName>
    <definedName name="Z_D8A16482_6F2C_445D_97BA_706FA30FE19C_.wvu.FilterData" localSheetId="0" hidden="1">Приложение3!$B$10:$E$684</definedName>
    <definedName name="Z_DA0A7EC6_88C3_4832_A76F_85AAE717DA5E_.wvu.FilterData" localSheetId="0" hidden="1">Приложение3!$B$10:$E$684</definedName>
    <definedName name="Z_DAB13068_530D_46C3_BA16_4756BF43F6B1_.wvu.FilterData" localSheetId="0" hidden="1">Приложение3!$B$10:$E$684</definedName>
    <definedName name="Z_DD5EFFB7_B289_4C8A_97F2_C46DE18FD493_.wvu.FilterData" localSheetId="0" hidden="1">Приложение3!$B$10:$E$684</definedName>
    <definedName name="Z_DDF2611F_286E_4DC5_9B07_7E0C28EFBAF2_.wvu.FilterData" localSheetId="0" hidden="1">Приложение3!$B$10:$E$684</definedName>
    <definedName name="Z_DE13418E_387D_438F_A3AD_C0BE46A1BB12_.wvu.FilterData" localSheetId="0" hidden="1">Приложение3!$B$10:$E$684</definedName>
    <definedName name="Z_DE21D8C6_C078_4C7A_8A52_228DA6AE4737_.wvu.FilterData" localSheetId="0" hidden="1">Приложение3!$B$10:$E$684</definedName>
    <definedName name="Z_DE69C43C_79F6_45E1_809A_4FF754E88171_.wvu.FilterData" localSheetId="0" hidden="1">Приложение3!$B$10:$E$684</definedName>
    <definedName name="Z_DEE00FAC_3C2B_4EE7_A777_F07CB6E9F038_.wvu.FilterData" localSheetId="0" hidden="1">Приложение3!$B$10:$E$684</definedName>
    <definedName name="Z_DF03D58A_D424_4B76_A588_5F219EFD7A57_.wvu.FilterData" localSheetId="0" hidden="1">Приложение3!$B$10:$E$684</definedName>
    <definedName name="Z_DFA44191_958A_4F3F_96C9_662BEC755008_.wvu.FilterData" localSheetId="0" hidden="1">Приложение3!$B$10:$E$684</definedName>
    <definedName name="Z_E053C740_1D1F_47F7_ADF1_89AE53C27BD1_.wvu.FilterData" localSheetId="0" hidden="1">Приложение3!$B$10:$E$684</definedName>
    <definedName name="Z_E158C1A3_76FC_47A8_9BE2_3168FC8CD459_.wvu.FilterData" localSheetId="0" hidden="1">Приложение3!$B$10:$E$684</definedName>
    <definedName name="Z_E2396DF2_9F3E_416D_B203_C04DDC651F2F_.wvu.FilterData" localSheetId="0" hidden="1">Приложение3!$B$10:$E$684</definedName>
    <definedName name="Z_E2430B9A_8CF8_45ED_B449_39BEADFD566A_.wvu.FilterData" localSheetId="0" hidden="1">Приложение3!$B$10:$E$684</definedName>
    <definedName name="Z_E3CECD55_F761_43F9_B239_7CDA24211F17_.wvu.FilterData" localSheetId="0" hidden="1">Приложение3!$B$10:$E$684</definedName>
    <definedName name="Z_E3F175AC_5150_4F1F_A817_BD4543901720_.wvu.FilterData" localSheetId="0" hidden="1">Приложение3!$B$10:$E$684</definedName>
    <definedName name="Z_E4FABE6A_15BA_4A44_922C_72355313D254_.wvu.FilterData" localSheetId="0" hidden="1">Приложение3!$B$10:$E$684</definedName>
    <definedName name="Z_E51FA10C_32DF_4CB9_A1C9_04C24C569A88_.wvu.FilterData" localSheetId="0" hidden="1">Приложение3!$B$10:$E$684</definedName>
    <definedName name="Z_E5B81E7D_4A23_45D0_B438_11C7913913BF_.wvu.FilterData" localSheetId="0" hidden="1">Приложение3!$B$10:$E$684</definedName>
    <definedName name="Z_E5FE0D98_6FC1_4B22_B948_F7DC6A009AFD_.wvu.FilterData" localSheetId="0" hidden="1">Приложение3!$B$10:$E$684</definedName>
    <definedName name="Z_E653AF59_EF75_4874_8185_0550D2952DF5_.wvu.FilterData" localSheetId="0" hidden="1">Приложение3!$B$10:$E$684</definedName>
    <definedName name="Z_E6980765_87F1_4D6C_BE14_769943EC12BB_.wvu.FilterData" localSheetId="0" hidden="1">Приложение3!$B$10:$E$684</definedName>
    <definedName name="Z_E6E84BEA_8A9F_4CBC_9DBC_B3BEBDB914E8_.wvu.FilterData" localSheetId="0" hidden="1">Приложение3!$B$10:$E$684</definedName>
    <definedName name="Z_E74149AA_F3D4_4439_84AE_2BC111D26FA2_.wvu.FilterData" localSheetId="0" hidden="1">Приложение3!$B$10:$E$684</definedName>
    <definedName name="Z_E7A6F677_759C_4927_8BF5_C97AE9D44237_.wvu.FilterData" localSheetId="0" hidden="1">Приложение3!$B$10:$E$684</definedName>
    <definedName name="Z_E8135EF6_2FC0_4EC4_8DA1_C91B42E2AD4A_.wvu.FilterData" localSheetId="0" hidden="1">Приложение3!$B$10:$E$684</definedName>
    <definedName name="Z_E81598E6_6181_4E18_A8C6_38D4BCB37B34_.wvu.FilterData" localSheetId="0" hidden="1">Приложение3!$B$10:$E$684</definedName>
    <definedName name="Z_E82A1A66_7971_4EE6_AA67_3007E5350ED8_.wvu.FilterData" localSheetId="0" hidden="1">Приложение3!$B$10:$E$684</definedName>
    <definedName name="Z_E852438F_A8AE_46BE_9975_CBD9F21C3DFF_.wvu.FilterData" localSheetId="0" hidden="1">Приложение3!$B$10:$E$684</definedName>
    <definedName name="Z_E8C10BDF_1E93_404D_8191_882165FEAB58_.wvu.FilterData" localSheetId="0" hidden="1">Приложение3!$B$10:$E$684</definedName>
    <definedName name="Z_E932ED17_F439_4110_A640_E0FAB6B37DD1_.wvu.FilterData" localSheetId="0" hidden="1">Приложение3!$B$10:$E$684</definedName>
    <definedName name="Z_E97BCFE6_4546_4E50_8B16_5F5AC91CBD77_.wvu.FilterData" localSheetId="0" hidden="1">Приложение3!$B$10:$E$684</definedName>
    <definedName name="Z_EB312968_3043_44D0_A669_60FBFF3F48BE_.wvu.FilterData" localSheetId="0" hidden="1">Приложение3!$B$10:$E$684</definedName>
    <definedName name="Z_EBD729E5_AE5E_458D_92CE_F5CF3DC24B8A_.wvu.FilterData" localSheetId="0" hidden="1">Приложение3!$B$10:$E$684</definedName>
    <definedName name="Z_EC072766_8304_43DC_9AA1_08ECFE10388E_.wvu.FilterData" localSheetId="0" hidden="1">Приложение3!$B$10:$E$684</definedName>
    <definedName name="Z_EC39B5E7_2CDE_48C8_BF06_01AC84294948_.wvu.FilterData" localSheetId="0" hidden="1">Приложение3!$B$10:$E$684</definedName>
    <definedName name="Z_ED293DC0_34E1_4114_9590_94033A8D613B_.wvu.FilterData" localSheetId="0" hidden="1">Приложение3!$B$10:$E$684</definedName>
    <definedName name="Z_ED78A0A1_3816_4F97_8277_6CE2AD359712_.wvu.FilterData" localSheetId="0" hidden="1">Приложение3!$B$10:$E$684</definedName>
    <definedName name="Z_EE4934E8_CE0A_45E4_8C1C_172084EADED3_.wvu.FilterData" localSheetId="0" hidden="1">Приложение3!$B$10:$E$684</definedName>
    <definedName name="Z_EE82297D_C143_4DB1_B5F8_C8CAD9B66289_.wvu.FilterData" localSheetId="0" hidden="1">Приложение3!$B$10:$E$684</definedName>
    <definedName name="Z_EF2AD23C_8CCB_4A11_87C8_196FD9A1AC81_.wvu.FilterData" localSheetId="0" hidden="1">Приложение3!$B$10:$E$684</definedName>
    <definedName name="Z_EFCF5EBB_2A63_4ECA_A510_F65FED288215_.wvu.FilterData" localSheetId="0" hidden="1">Приложение3!$B$10:$E$684</definedName>
    <definedName name="Z_EFD626B6_47C3_41A7_B1A7_F2A7F3403BB0_.wvu.FilterData" localSheetId="0" hidden="1">Приложение3!$B$10:$E$684</definedName>
    <definedName name="Z_EFD8B4E4_F6C3_4B70_96DA_26C21361DBFD_.wvu.FilterData" localSheetId="0" hidden="1">Приложение3!$B$10:$E$684</definedName>
    <definedName name="Z_F02DBE24_8583_46FE_B318_C3D95B667551_.wvu.FilterData" localSheetId="0" hidden="1">Приложение3!$B$10:$E$684</definedName>
    <definedName name="Z_F12AE4DC_EB93_4FEE_8BDF_76FBFD7524DC_.wvu.FilterData" localSheetId="0" hidden="1">Приложение3!$B$10:$E$684</definedName>
    <definedName name="Z_F14E3B6B_5886_4EA9_9C32_FA7738FD29A0_.wvu.FilterData" localSheetId="0" hidden="1">Приложение3!$B$10:$E$684</definedName>
    <definedName name="Z_F24B8224_6C2C_48ED_99C4_1B732F21B12B_.wvu.FilterData" localSheetId="0" hidden="1">Приложение3!$B$10:$E$684</definedName>
    <definedName name="Z_F30A58DB_FC8A_4A08_B969_96B89566FF9F_.wvu.FilterData" localSheetId="0" hidden="1">Приложение3!$B$10:$E$684</definedName>
    <definedName name="Z_F349F121_CABA_4489_BA6C_902C54A1055D_.wvu.FilterData" localSheetId="0" hidden="1">Приложение3!$B$10:$E$684</definedName>
    <definedName name="Z_F37D6419_9AFD_431F_B30A_DC6543A1FBDB_.wvu.FilterData" localSheetId="0" hidden="1">Приложение3!$B$10:$E$684</definedName>
    <definedName name="Z_F3AFDF0E_F4E3_4F0D_980E_964761E6B352_.wvu.FilterData" localSheetId="0" hidden="1">Приложение3!$B$10:$E$684</definedName>
    <definedName name="Z_F438A97E_684F_4D71_9469_366EF074211F_.wvu.FilterData" localSheetId="0" hidden="1">Приложение3!$B$10:$E$684</definedName>
    <definedName name="Z_F47E96F5_6552_42BE_828A_7B9DE3D9CDB6_.wvu.FilterData" localSheetId="0" hidden="1">Приложение3!$B$10:$E$684</definedName>
    <definedName name="Z_F66BC307_D191_489F_BCD9_E5AB48E7F16F_.wvu.FilterData" localSheetId="0" hidden="1">Приложение3!$B$10:$E$684</definedName>
    <definedName name="Z_F6DFDEAB_6838_49D9_A995_4F432FC9FFA9_.wvu.FilterData" localSheetId="0" hidden="1">Приложение3!$B$10:$E$684</definedName>
    <definedName name="Z_F6F64124_11C5_47DF_B44E_49414B4C1BCF_.wvu.FilterData" localSheetId="0" hidden="1">Приложение3!$B$10:$E$684</definedName>
    <definedName name="Z_F7221F4D_F175_4507_B40B_D26E667E0F43_.wvu.FilterData" localSheetId="0" hidden="1">Приложение3!$B$10:$E$684</definedName>
    <definedName name="Z_F7E00B7C_1449_49AA_AF30_6C852A339CCC_.wvu.FilterData" localSheetId="0" hidden="1">Приложение3!$A$11:$E$684</definedName>
    <definedName name="Z_F88ACC78_1C05_480F_A040_7C2FC9F906FF_.wvu.FilterData" localSheetId="0" hidden="1">Приложение3!$B$10:$E$684</definedName>
    <definedName name="Z_F9B078F3_2897_4333_8776_E4904DF2E717_.wvu.FilterData" localSheetId="0" hidden="1">Приложение3!$B$10:$E$684</definedName>
    <definedName name="Z_FAA8C0D9_5E77_4321_97BB_0AE7911E281B_.wvu.FilterData" localSheetId="0" hidden="1">Приложение3!$B$10:$E$684</definedName>
    <definedName name="Z_FB211C72_C09E_4FBE_85D7_FE749363F39C_.wvu.FilterData" localSheetId="0" hidden="1">Приложение3!$B$10:$E$684</definedName>
    <definedName name="Z_FB415F39_45D7_4DC7_BB7E_AB9489290952_.wvu.FilterData" localSheetId="0" hidden="1">Приложение3!$B$10:$E$684</definedName>
    <definedName name="Z_FB4C410E_4356_45E0_AB73_A703E598235D_.wvu.FilterData" localSheetId="0" hidden="1">Приложение3!$B$10:$E$684</definedName>
    <definedName name="Z_FB9793C9_1AD3_4E4F_8D22_113AC7478C04_.wvu.FilterData" localSheetId="0" hidden="1">Приложение3!$B$10:$E$684</definedName>
    <definedName name="Z_FB9B7A2F_D725_4849_BED2_812B136E2CA0_.wvu.FilterData" localSheetId="0" hidden="1">Приложение3!$B$10:$E$684</definedName>
    <definedName name="Z_FD4EDB5D_C8C9_42B2_9F77_4628E8CCA5C3_.wvu.FilterData" localSheetId="0" hidden="1">Приложение3!$B$10:$E$684</definedName>
    <definedName name="Z_FDF68296_1C03_4ED2_B86B_3F149B5530EE_.wvu.FilterData" localSheetId="0" hidden="1">Приложение3!$B$10:$E$684</definedName>
    <definedName name="Z_FE7F1A0E_0CAB_4AFF_8482_9A544CDCDD9C_.wvu.FilterData" localSheetId="0" hidden="1">Приложение3!$B$10:$E$684</definedName>
    <definedName name="Z_FEEEDB27_DAF8_49AE_A111_F06B7C0B1D83_.wvu.FilterData" localSheetId="0" hidden="1">Приложение3!$B$10:$E$684</definedName>
    <definedName name="Z_FEFDF995_A1EE_4306_BAFC_00E6AF239FC4_.wvu.FilterData" localSheetId="0" hidden="1">Приложение3!$B$10:$E$684</definedName>
    <definedName name="Z_FF00CC74_E4D0_4F3D_BC2F_F73D084D7A2B_.wvu.FilterData" localSheetId="0" hidden="1">Приложение3!$B$10:$E$684</definedName>
    <definedName name="Z_FF32FB37_3784_4883_B1AB_67377FEF0424_.wvu.FilterData" localSheetId="0" hidden="1">Приложение3!$B$10:$E$684</definedName>
    <definedName name="Z_FFA87BCD_7D45_4E69_9D71_2AAC5A340238_.wvu.FilterData" localSheetId="0" hidden="1">Приложение3!$B$10:$E$684</definedName>
    <definedName name="_xlnm.Print_Titles" localSheetId="0">Приложение3!$10:$10</definedName>
    <definedName name="_xlnm.Print_Area" localSheetId="0">Приложение3!$A$1:$J$684</definedName>
  </definedNames>
  <calcPr calcId="162913"/>
  <customWorkbookViews>
    <customWorkbookView name="user_6 - Личное представление" guid="{27DACA98-7070-445C-9C47-B2152252B7EE}" mergeInterval="0" personalView="1" maximized="1" xWindow="1" yWindow="1" windowWidth="1280" windowHeight="748" tabRatio="757" activeSheetId="2"/>
    <customWorkbookView name="user_17 - Личное представление" guid="{868E7240-49F9-4824-BDBD-490584340575}" mergeInterval="0" personalView="1" maximized="1" xWindow="1" yWindow="1" windowWidth="1366" windowHeight="577" tabRatio="757" activeSheetId="1"/>
    <customWorkbookView name="user_4 - Личное представление" guid="{347ABC04-6CBE-45D8-95C1-EEE2AE7003BE}" mergeInterval="0" personalView="1" maximized="1" windowWidth="1264" windowHeight="844" tabRatio="689" activeSheetId="2"/>
    <customWorkbookView name="Минфин - Личное представление" guid="{91986A26-31C9-424E-AF5A-DDDC4922AB5A}" mergeInterval="0" personalView="1" maximized="1" windowWidth="989" windowHeight="585" tabRatio="757" activeSheetId="2"/>
    <customWorkbookView name="OLY - Личное представление" guid="{D8A16482-6F2C-445D-97BA-706FA30FE19C}" mergeInterval="0" personalView="1" maximized="1" windowWidth="1020" windowHeight="622" tabRatio="757" activeSheetId="2"/>
    <customWorkbookView name="Admin - Личное представление" guid="{A4FBE528-D0BB-4941-BDC2-81CB40EA9617}" mergeInterval="0" personalView="1" maximized="1" windowWidth="1276" windowHeight="821" tabRatio="757" activeSheetId="9"/>
    <customWorkbookView name="user_22 - Личное представление" guid="{AA75C731-1081-41FF-AD14-9D9A2D674AF8}" mergeInterval="0" personalView="1" maximized="1" windowWidth="1460" windowHeight="716" tabRatio="689" activeSheetId="1"/>
    <customWorkbookView name="user_5 - Личное представление" guid="{C2CF95A4-FB6A-4A03-B95D-954916545029}" mergeInterval="0" personalView="1" maximized="1" xWindow="1" yWindow="1" windowWidth="1280" windowHeight="794" tabRatio="757" activeSheetId="1"/>
    <customWorkbookView name="user_7 - Личное представление" guid="{0DD0ADFD-4D7D-487F-A78E-B2D078D515FC}" mergeInterval="0" personalView="1" maximized="1" xWindow="1" yWindow="1" windowWidth="1262" windowHeight="728" tabRatio="757" activeSheetId="2"/>
    <customWorkbookView name="user_8 - Личное представление" guid="{53CB2BE3-DE30-4944-BD21-04A3DE520AB8}" mergeInterval="0" personalView="1" maximized="1" xWindow="1" yWindow="1" windowWidth="1276" windowHeight="804" tabRatio="757" activeSheetId="1"/>
  </customWorkbookViews>
  <fileRecoveryPr autoRecover="0"/>
</workbook>
</file>

<file path=xl/calcChain.xml><?xml version="1.0" encoding="utf-8"?>
<calcChain xmlns="http://schemas.openxmlformats.org/spreadsheetml/2006/main">
  <c r="G277" i="2" l="1"/>
  <c r="G275" i="2"/>
  <c r="F275" i="2"/>
  <c r="F28" i="2"/>
  <c r="G35" i="2"/>
  <c r="G34" i="2"/>
  <c r="F34" i="2"/>
  <c r="G17" i="2"/>
  <c r="F16" i="2"/>
  <c r="G140" i="2"/>
  <c r="G139" i="2" s="1"/>
  <c r="G138" i="2" s="1"/>
  <c r="F139" i="2"/>
  <c r="F138" i="2"/>
  <c r="G544" i="2"/>
  <c r="F277" i="2" l="1"/>
  <c r="G16" i="2"/>
  <c r="G617" i="2"/>
  <c r="F113" i="2"/>
  <c r="G411" i="2" l="1"/>
  <c r="G410" i="2"/>
  <c r="G408" i="2"/>
  <c r="G409" i="2"/>
  <c r="G413" i="2"/>
  <c r="G406" i="2"/>
  <c r="G407" i="2" l="1"/>
  <c r="G324" i="2"/>
  <c r="F323" i="2"/>
  <c r="G323" i="2" l="1"/>
  <c r="G114" i="2"/>
  <c r="G255" i="2"/>
  <c r="G102" i="2"/>
  <c r="F101" i="2"/>
  <c r="G101" i="2" l="1"/>
  <c r="G133" i="2"/>
  <c r="G135" i="2"/>
  <c r="G125" i="2"/>
  <c r="G480" i="2"/>
  <c r="G520" i="2"/>
  <c r="G429" i="2"/>
  <c r="G395" i="2"/>
  <c r="G369" i="2"/>
  <c r="G292" i="2" l="1"/>
  <c r="F427" i="2" l="1"/>
  <c r="G394" i="2"/>
  <c r="G393" i="2" s="1"/>
  <c r="F394" i="2"/>
  <c r="F393" i="2" s="1"/>
  <c r="G368" i="2"/>
  <c r="G367" i="2" s="1"/>
  <c r="F368" i="2"/>
  <c r="F367" i="2" s="1"/>
  <c r="G593" i="2"/>
  <c r="F592" i="2"/>
  <c r="G592" i="2" l="1"/>
  <c r="G513" i="2"/>
  <c r="G190" i="2"/>
  <c r="F189" i="2"/>
  <c r="G188" i="2"/>
  <c r="G318" i="2"/>
  <c r="G384" i="2"/>
  <c r="G115" i="2"/>
  <c r="G113" i="2" s="1"/>
  <c r="G31" i="2"/>
  <c r="G189" i="2" l="1"/>
  <c r="G322" i="2" l="1"/>
  <c r="F321" i="2"/>
  <c r="G303" i="2"/>
  <c r="G321" i="2" l="1"/>
  <c r="G200" i="2"/>
  <c r="G199" i="2" s="1"/>
  <c r="G198" i="2" s="1"/>
  <c r="F199" i="2"/>
  <c r="F198" i="2" s="1"/>
  <c r="G332" i="2"/>
  <c r="F331" i="2"/>
  <c r="F616" i="2"/>
  <c r="G583" i="2"/>
  <c r="G331" i="2" l="1"/>
  <c r="G616" i="2"/>
  <c r="G610" i="2" s="1"/>
  <c r="G551" i="2"/>
  <c r="G550" i="2"/>
  <c r="F549" i="2"/>
  <c r="F548" i="2" s="1"/>
  <c r="G428" i="2"/>
  <c r="F426" i="2"/>
  <c r="G427" i="2" l="1"/>
  <c r="G426" i="2" s="1"/>
  <c r="G549" i="2"/>
  <c r="G548" i="2" s="1"/>
  <c r="G519" i="2" l="1"/>
  <c r="F518" i="2"/>
  <c r="F517" i="2" s="1"/>
  <c r="G441" i="2"/>
  <c r="F440" i="2"/>
  <c r="F439" i="2" s="1"/>
  <c r="G364" i="2"/>
  <c r="G184" i="2"/>
  <c r="G518" i="2" l="1"/>
  <c r="G517" i="2" s="1"/>
  <c r="G440" i="2"/>
  <c r="G439" i="2" s="1"/>
  <c r="G673" i="2"/>
  <c r="G672" i="2"/>
  <c r="F671" i="2"/>
  <c r="F670" i="2"/>
  <c r="G659" i="2"/>
  <c r="G658" i="2" s="1"/>
  <c r="G657" i="2" s="1"/>
  <c r="F658" i="2"/>
  <c r="F657" i="2"/>
  <c r="G646" i="2"/>
  <c r="G645" i="2"/>
  <c r="F644" i="2"/>
  <c r="F643" i="2"/>
  <c r="G644" i="2" l="1"/>
  <c r="G643" i="2" s="1"/>
  <c r="G671" i="2"/>
  <c r="G670" i="2" s="1"/>
  <c r="G267" i="2"/>
  <c r="G479" i="2" l="1"/>
  <c r="F478" i="2"/>
  <c r="F477" i="2"/>
  <c r="G50" i="2"/>
  <c r="G465" i="2"/>
  <c r="G478" i="2" l="1"/>
  <c r="G477" i="2" s="1"/>
  <c r="G81" i="2"/>
  <c r="G80" i="2" s="1"/>
  <c r="G682" i="2"/>
  <c r="G681" i="2" s="1"/>
  <c r="G680" i="2" s="1"/>
  <c r="G679" i="2" s="1"/>
  <c r="G677" i="2"/>
  <c r="G676" i="2" s="1"/>
  <c r="G675" i="2" s="1"/>
  <c r="G674" i="2" s="1"/>
  <c r="G667" i="2"/>
  <c r="G663" i="2"/>
  <c r="G662" i="2" s="1"/>
  <c r="G661" i="2" s="1"/>
  <c r="G660" i="2" s="1"/>
  <c r="G655" i="2"/>
  <c r="G654" i="2" s="1"/>
  <c r="G652" i="2"/>
  <c r="G650" i="2"/>
  <c r="G641" i="2"/>
  <c r="G639" i="2"/>
  <c r="G637" i="2"/>
  <c r="G635" i="2"/>
  <c r="G633" i="2"/>
  <c r="G631" i="2"/>
  <c r="G628" i="2"/>
  <c r="G624" i="2"/>
  <c r="G622" i="2"/>
  <c r="G613" i="2"/>
  <c r="G606" i="2"/>
  <c r="G604" i="2"/>
  <c r="G602" i="2"/>
  <c r="G600" i="2"/>
  <c r="G596" i="2"/>
  <c r="G595" i="2" s="1"/>
  <c r="G594" i="2" s="1"/>
  <c r="G590" i="2"/>
  <c r="G589" i="2" s="1"/>
  <c r="G588" i="2" s="1"/>
  <c r="G585" i="2"/>
  <c r="G582" i="2"/>
  <c r="G579" i="2"/>
  <c r="G576" i="2"/>
  <c r="G572" i="2"/>
  <c r="G570" i="2"/>
  <c r="G568" i="2"/>
  <c r="G564" i="2"/>
  <c r="G563" i="2" s="1"/>
  <c r="G562" i="2" s="1"/>
  <c r="G558" i="2"/>
  <c r="G555" i="2"/>
  <c r="G546" i="2"/>
  <c r="G545" i="2" s="1"/>
  <c r="G543" i="2"/>
  <c r="G541" i="2"/>
  <c r="G539" i="2"/>
  <c r="G536" i="2"/>
  <c r="G534" i="2"/>
  <c r="G532" i="2"/>
  <c r="G530" i="2"/>
  <c r="G527" i="2"/>
  <c r="G525" i="2"/>
  <c r="G515" i="2"/>
  <c r="G514" i="2" s="1"/>
  <c r="G512" i="2"/>
  <c r="G511" i="2" s="1"/>
  <c r="G510" i="2" s="1"/>
  <c r="G508" i="2"/>
  <c r="G506" i="2"/>
  <c r="G504" i="2"/>
  <c r="G501" i="2"/>
  <c r="G499" i="2"/>
  <c r="G496" i="2"/>
  <c r="G493" i="2"/>
  <c r="G490" i="2"/>
  <c r="G488" i="2"/>
  <c r="G486" i="2"/>
  <c r="G484" i="2"/>
  <c r="G475" i="2"/>
  <c r="G473" i="2"/>
  <c r="G471" i="2"/>
  <c r="G469" i="2"/>
  <c r="G466" i="2"/>
  <c r="G464" i="2"/>
  <c r="G462" i="2"/>
  <c r="G460" i="2"/>
  <c r="G458" i="2"/>
  <c r="G456" i="2"/>
  <c r="G454" i="2"/>
  <c r="G451" i="2"/>
  <c r="G448" i="2"/>
  <c r="G444" i="2"/>
  <c r="G443" i="2" s="1"/>
  <c r="G442" i="2" s="1"/>
  <c r="G437" i="2"/>
  <c r="G435" i="2"/>
  <c r="G433" i="2"/>
  <c r="G424" i="2"/>
  <c r="G422" i="2"/>
  <c r="G419" i="2"/>
  <c r="G417" i="2"/>
  <c r="G414" i="2"/>
  <c r="G412" i="2"/>
  <c r="G405" i="2"/>
  <c r="G401" i="2"/>
  <c r="G399" i="2"/>
  <c r="G391" i="2"/>
  <c r="G389" i="2"/>
  <c r="G387" i="2"/>
  <c r="G385" i="2"/>
  <c r="G383" i="2"/>
  <c r="G382" i="2" s="1"/>
  <c r="G379" i="2"/>
  <c r="G377" i="2"/>
  <c r="G375" i="2"/>
  <c r="G373" i="2"/>
  <c r="G365" i="2"/>
  <c r="G363" i="2"/>
  <c r="G361" i="2"/>
  <c r="G359" i="2"/>
  <c r="G356" i="2"/>
  <c r="G354" i="2"/>
  <c r="G352" i="2"/>
  <c r="G346" i="2"/>
  <c r="G344" i="2"/>
  <c r="G341" i="2"/>
  <c r="G336" i="2"/>
  <c r="G335" i="2" s="1"/>
  <c r="G334" i="2" s="1"/>
  <c r="G333" i="2" s="1"/>
  <c r="G326" i="2"/>
  <c r="G325" i="2" s="1"/>
  <c r="G319" i="2"/>
  <c r="G317" i="2"/>
  <c r="G315" i="2"/>
  <c r="G313" i="2"/>
  <c r="G310" i="2"/>
  <c r="G309" i="2" s="1"/>
  <c r="G307" i="2"/>
  <c r="G305" i="2"/>
  <c r="G302" i="2"/>
  <c r="G300" i="2"/>
  <c r="G296" i="2"/>
  <c r="G295" i="2" s="1"/>
  <c r="G294" i="2" s="1"/>
  <c r="G291" i="2"/>
  <c r="G289" i="2"/>
  <c r="G286" i="2"/>
  <c r="G285" i="2" s="1"/>
  <c r="G283" i="2"/>
  <c r="G281" i="2"/>
  <c r="G279" i="2"/>
  <c r="G272" i="2"/>
  <c r="G270" i="2"/>
  <c r="G268" i="2"/>
  <c r="G266" i="2"/>
  <c r="G264" i="2"/>
  <c r="G262" i="2"/>
  <c r="G260" i="2"/>
  <c r="G256" i="2"/>
  <c r="G254" i="2"/>
  <c r="G249" i="2"/>
  <c r="G248" i="2" s="1"/>
  <c r="G247" i="2" s="1"/>
  <c r="G245" i="2"/>
  <c r="G243" i="2"/>
  <c r="G241" i="2"/>
  <c r="G235" i="2"/>
  <c r="G233" i="2"/>
  <c r="G231" i="2"/>
  <c r="G229" i="2"/>
  <c r="G227" i="2"/>
  <c r="G224" i="2"/>
  <c r="G223" i="2" s="1"/>
  <c r="G221" i="2"/>
  <c r="G220" i="2" s="1"/>
  <c r="G217" i="2"/>
  <c r="G215" i="2"/>
  <c r="G212" i="2"/>
  <c r="G211" i="2" s="1"/>
  <c r="G207" i="2"/>
  <c r="G205" i="2"/>
  <c r="G203" i="2"/>
  <c r="G196" i="2"/>
  <c r="G195" i="2" s="1"/>
  <c r="G193" i="2"/>
  <c r="G191" i="2"/>
  <c r="G187" i="2"/>
  <c r="G183" i="2"/>
  <c r="G179" i="2"/>
  <c r="G178" i="2" s="1"/>
  <c r="G177" i="2" s="1"/>
  <c r="G174" i="2"/>
  <c r="G172" i="2"/>
  <c r="G169" i="2"/>
  <c r="G165" i="2"/>
  <c r="G163" i="2"/>
  <c r="G158" i="2"/>
  <c r="G157" i="2" s="1"/>
  <c r="G156" i="2" s="1"/>
  <c r="G154" i="2"/>
  <c r="G152" i="2"/>
  <c r="G147" i="2"/>
  <c r="G145" i="2"/>
  <c r="G143" i="2"/>
  <c r="G136" i="2"/>
  <c r="G134" i="2"/>
  <c r="G132" i="2"/>
  <c r="G128" i="2"/>
  <c r="G126" i="2"/>
  <c r="G124" i="2"/>
  <c r="G120" i="2"/>
  <c r="G111" i="2"/>
  <c r="G109" i="2"/>
  <c r="G107" i="2"/>
  <c r="G105" i="2"/>
  <c r="G103" i="2"/>
  <c r="G97" i="2"/>
  <c r="G95" i="2"/>
  <c r="G90" i="2"/>
  <c r="G87" i="2"/>
  <c r="G86" i="2" s="1"/>
  <c r="G78" i="2"/>
  <c r="G77" i="2" s="1"/>
  <c r="G74" i="2"/>
  <c r="G73" i="2" s="1"/>
  <c r="G69" i="2"/>
  <c r="G68" i="2" s="1"/>
  <c r="G63" i="2"/>
  <c r="G62" i="2" s="1"/>
  <c r="G59" i="2"/>
  <c r="G56" i="2"/>
  <c r="G54" i="2"/>
  <c r="G49" i="2"/>
  <c r="G48" i="2" s="1"/>
  <c r="G45" i="2"/>
  <c r="G42" i="2"/>
  <c r="G38" i="2"/>
  <c r="G37" i="2" s="1"/>
  <c r="G36" i="2" s="1"/>
  <c r="G29" i="2"/>
  <c r="G28" i="2" s="1"/>
  <c r="G24" i="2"/>
  <c r="G22" i="2"/>
  <c r="G575" i="2" l="1"/>
  <c r="G574" i="2" s="1"/>
  <c r="G416" i="2"/>
  <c r="G554" i="2"/>
  <c r="G553" i="2" s="1"/>
  <c r="G552" i="2" s="1"/>
  <c r="G312" i="2"/>
  <c r="G702" i="2" s="1"/>
  <c r="G609" i="2"/>
  <c r="G608" i="2" s="1"/>
  <c r="G89" i="2"/>
  <c r="G27" i="2"/>
  <c r="G47" i="2"/>
  <c r="G649" i="2"/>
  <c r="G648" i="2" s="1"/>
  <c r="G647" i="2" s="1"/>
  <c r="G621" i="2"/>
  <c r="G620" i="2" s="1"/>
  <c r="H689" i="2"/>
  <c r="G524" i="2"/>
  <c r="G523" i="2" s="1"/>
  <c r="G119" i="2"/>
  <c r="G351" i="2"/>
  <c r="G131" i="2"/>
  <c r="G240" i="2"/>
  <c r="G239" i="2" s="1"/>
  <c r="G238" i="2" s="1"/>
  <c r="G274" i="2"/>
  <c r="G447" i="2"/>
  <c r="G142" i="2"/>
  <c r="G141" i="2" s="1"/>
  <c r="G202" i="2"/>
  <c r="G201" i="2" s="1"/>
  <c r="G214" i="2"/>
  <c r="G210" i="2" s="1"/>
  <c r="G299" i="2"/>
  <c r="G404" i="2"/>
  <c r="G403" i="2" s="1"/>
  <c r="G288" i="2"/>
  <c r="G627" i="2"/>
  <c r="G626" i="2" s="1"/>
  <c r="G304" i="2"/>
  <c r="G358" i="2"/>
  <c r="G398" i="2"/>
  <c r="G397" i="2" s="1"/>
  <c r="G421" i="2"/>
  <c r="G432" i="2"/>
  <c r="G431" i="2" s="1"/>
  <c r="G468" i="2"/>
  <c r="G483" i="2"/>
  <c r="G492" i="2"/>
  <c r="G503" i="2"/>
  <c r="G599" i="2"/>
  <c r="G381" i="2"/>
  <c r="G567" i="2"/>
  <c r="G566" i="2" s="1"/>
  <c r="G587" i="2"/>
  <c r="G372" i="2"/>
  <c r="G340" i="2"/>
  <c r="G162" i="2"/>
  <c r="G151" i="2"/>
  <c r="G226" i="2"/>
  <c r="G697" i="2" s="1"/>
  <c r="G253" i="2"/>
  <c r="G252" i="2" s="1"/>
  <c r="G259" i="2"/>
  <c r="G219" i="2"/>
  <c r="G691" i="2" s="1"/>
  <c r="G171" i="2"/>
  <c r="G53" i="2"/>
  <c r="G52" i="2" s="1"/>
  <c r="G76" i="2"/>
  <c r="G41" i="2"/>
  <c r="G40" i="2" s="1"/>
  <c r="G67" i="2"/>
  <c r="G689" i="2" s="1"/>
  <c r="G150" i="2" l="1"/>
  <c r="G598" i="2"/>
  <c r="G561" i="2" s="1"/>
  <c r="G118" i="2"/>
  <c r="G522" i="2"/>
  <c r="G521" i="2" s="1"/>
  <c r="G186" i="2"/>
  <c r="G185" i="2" s="1"/>
  <c r="G396" i="2"/>
  <c r="G298" i="2"/>
  <c r="G293" i="2" s="1"/>
  <c r="G693" i="2"/>
  <c r="G690" i="2"/>
  <c r="G619" i="2"/>
  <c r="G618" i="2" s="1"/>
  <c r="G446" i="2"/>
  <c r="G695" i="2" s="1"/>
  <c r="G258" i="2"/>
  <c r="G251" i="2" s="1"/>
  <c r="G701" i="2"/>
  <c r="G350" i="2"/>
  <c r="G349" i="2" s="1"/>
  <c r="G696" i="2"/>
  <c r="G161" i="2"/>
  <c r="G160" i="2" s="1"/>
  <c r="G482" i="2"/>
  <c r="G481" i="2" s="1"/>
  <c r="G209" i="2"/>
  <c r="G688" i="2"/>
  <c r="G339" i="2"/>
  <c r="G338" i="2" s="1"/>
  <c r="G703" i="2"/>
  <c r="G371" i="2"/>
  <c r="G370" i="2" s="1"/>
  <c r="G698" i="2"/>
  <c r="G51" i="2"/>
  <c r="G117" i="2" l="1"/>
  <c r="G116" i="2" s="1"/>
  <c r="G694" i="2"/>
  <c r="G182" i="2"/>
  <c r="G181" i="2" s="1"/>
  <c r="G700" i="2"/>
  <c r="G430" i="2"/>
  <c r="G348" i="2" s="1"/>
  <c r="G237" i="2"/>
  <c r="G692" i="2"/>
  <c r="G176" i="2" l="1"/>
  <c r="G149" i="2" s="1"/>
  <c r="G699" i="2"/>
  <c r="G704" i="2" s="1"/>
  <c r="G20" i="2" l="1"/>
  <c r="G19" i="2" s="1"/>
  <c r="G18" i="2" s="1"/>
  <c r="G14" i="2"/>
  <c r="G13" i="2" s="1"/>
  <c r="G705" i="2" s="1"/>
  <c r="G706" i="2" l="1"/>
  <c r="G12" i="2"/>
  <c r="G11" i="2" s="1"/>
  <c r="G684" i="2" s="1"/>
  <c r="F271" i="2" l="1"/>
  <c r="F269" i="2"/>
  <c r="F623" i="2"/>
  <c r="F192" i="2"/>
  <c r="F638" i="2"/>
  <c r="F384" i="2"/>
  <c r="F383" i="2" l="1"/>
  <c r="F382" i="2" s="1"/>
  <c r="F637" i="2"/>
  <c r="F191" i="2"/>
  <c r="F622" i="2"/>
  <c r="F280" i="2" l="1"/>
  <c r="F282" i="2"/>
  <c r="F284" i="2"/>
  <c r="F268" i="2"/>
  <c r="F270" i="2"/>
  <c r="F279" i="2" l="1"/>
  <c r="F281" i="2"/>
  <c r="F290" i="2"/>
  <c r="F263" i="2"/>
  <c r="F402" i="2"/>
  <c r="F540" i="2"/>
  <c r="F634" i="2"/>
  <c r="F640" i="2"/>
  <c r="F457" i="2"/>
  <c r="F461" i="2"/>
  <c r="F450" i="2"/>
  <c r="F449" i="2"/>
  <c r="F472" i="2"/>
  <c r="F615" i="2"/>
  <c r="F614" i="2"/>
  <c r="F581" i="2"/>
  <c r="F580" i="2"/>
  <c r="F612" i="2"/>
  <c r="F611" i="2"/>
  <c r="F578" i="2"/>
  <c r="F577" i="2"/>
  <c r="F584" i="2"/>
  <c r="F583" i="2"/>
  <c r="F586" i="2"/>
  <c r="F502" i="2"/>
  <c r="F491" i="2"/>
  <c r="F505" i="2"/>
  <c r="F487" i="2"/>
  <c r="F390" i="2"/>
  <c r="F591" i="2"/>
  <c r="F380" i="2"/>
  <c r="F378" i="2"/>
  <c r="F376" i="2"/>
  <c r="F360" i="2"/>
  <c r="F357" i="2"/>
  <c r="F355" i="2"/>
  <c r="F153" i="2"/>
  <c r="F155" i="2"/>
  <c r="F287" i="2"/>
  <c r="F610" i="2" l="1"/>
  <c r="F262" i="2"/>
  <c r="F289" i="2"/>
  <c r="F286" i="2"/>
  <c r="F285" i="2" s="1"/>
  <c r="F359" i="2"/>
  <c r="F504" i="2"/>
  <c r="F146" i="2"/>
  <c r="F144" i="2"/>
  <c r="F135" i="2"/>
  <c r="F133" i="2"/>
  <c r="F130" i="2"/>
  <c r="F129" i="2"/>
  <c r="F125" i="2"/>
  <c r="F122" i="2"/>
  <c r="F123" i="2"/>
  <c r="F121" i="2"/>
  <c r="F159" i="2"/>
  <c r="F683" i="2"/>
  <c r="F625" i="2"/>
  <c r="F601" i="2"/>
  <c r="F573" i="2"/>
  <c r="F571" i="2"/>
  <c r="F569" i="2"/>
  <c r="F565" i="2"/>
  <c r="F513" i="2"/>
  <c r="F445" i="2"/>
  <c r="F345" i="2"/>
  <c r="F337" i="2"/>
  <c r="F318" i="2"/>
  <c r="F316" i="2"/>
  <c r="F314" i="2"/>
  <c r="F292" i="2"/>
  <c r="F273" i="2"/>
  <c r="F267" i="2"/>
  <c r="F265" i="2"/>
  <c r="F261" i="2"/>
  <c r="F250" i="2"/>
  <c r="F234" i="2"/>
  <c r="F232" i="2"/>
  <c r="F230" i="2"/>
  <c r="F228" i="2"/>
  <c r="F225" i="2"/>
  <c r="F222" i="2"/>
  <c r="F208" i="2"/>
  <c r="F206" i="2"/>
  <c r="F204" i="2"/>
  <c r="F194" i="2"/>
  <c r="F188" i="2"/>
  <c r="F186" i="2"/>
  <c r="F175" i="2"/>
  <c r="F173" i="2"/>
  <c r="F170" i="2"/>
  <c r="F164" i="2"/>
  <c r="F148" i="2"/>
  <c r="F127" i="2"/>
  <c r="F109" i="2"/>
  <c r="F560" i="2"/>
  <c r="F559" i="2"/>
  <c r="F557" i="2"/>
  <c r="F556" i="2"/>
  <c r="F547" i="2"/>
  <c r="F544" i="2"/>
  <c r="F542" i="2"/>
  <c r="F538" i="2"/>
  <c r="F537" i="2"/>
  <c r="F535" i="2"/>
  <c r="F533" i="2"/>
  <c r="F531" i="2"/>
  <c r="F529" i="2"/>
  <c r="F528" i="2"/>
  <c r="F526" i="2"/>
  <c r="F423" i="2"/>
  <c r="F400" i="2"/>
  <c r="H696" i="2" l="1"/>
  <c r="F534" i="2"/>
  <c r="F543" i="2"/>
  <c r="F163" i="2"/>
  <c r="F172" i="2"/>
  <c r="F227" i="2"/>
  <c r="F444" i="2"/>
  <c r="F443" i="2" s="1"/>
  <c r="F442" i="2" s="1"/>
  <c r="F174" i="2"/>
  <c r="F224" i="2"/>
  <c r="F223" i="2" s="1"/>
  <c r="H691" i="2"/>
  <c r="F512" i="2"/>
  <c r="F511" i="2" s="1"/>
  <c r="F510" i="2" s="1"/>
  <c r="F236" i="2"/>
  <c r="F434" i="2"/>
  <c r="F516" i="2"/>
  <c r="F509" i="2"/>
  <c r="F507" i="2"/>
  <c r="F500" i="2"/>
  <c r="F498" i="2"/>
  <c r="F497" i="2"/>
  <c r="F495" i="2"/>
  <c r="F494" i="2"/>
  <c r="F489" i="2"/>
  <c r="F485" i="2"/>
  <c r="F438" i="2"/>
  <c r="F436" i="2"/>
  <c r="F425" i="2"/>
  <c r="F420" i="2"/>
  <c r="F418" i="2"/>
  <c r="F415" i="2"/>
  <c r="F413" i="2"/>
  <c r="F409" i="2"/>
  <c r="F407" i="2" s="1"/>
  <c r="F406" i="2"/>
  <c r="F392" i="2"/>
  <c r="F388" i="2"/>
  <c r="F386" i="2"/>
  <c r="F374" i="2"/>
  <c r="F366" i="2"/>
  <c r="F364" i="2"/>
  <c r="F362" i="2"/>
  <c r="F353" i="2"/>
  <c r="F343" i="2"/>
  <c r="F171" i="2" l="1"/>
  <c r="F437" i="2"/>
  <c r="F506" i="2"/>
  <c r="F361" i="2"/>
  <c r="F414" i="2"/>
  <c r="F235" i="2"/>
  <c r="H697" i="2"/>
  <c r="H701" i="2"/>
  <c r="H693" i="2"/>
  <c r="F42" i="2"/>
  <c r="H690" i="2" l="1"/>
  <c r="F257" i="2"/>
  <c r="F255" i="2"/>
  <c r="F246" i="2"/>
  <c r="F244" i="2"/>
  <c r="F242" i="2"/>
  <c r="F218" i="2"/>
  <c r="F216" i="2"/>
  <c r="F213" i="2"/>
  <c r="F180" i="2"/>
  <c r="F137" i="2"/>
  <c r="F167" i="2"/>
  <c r="F168" i="2"/>
  <c r="F166" i="2"/>
  <c r="F320" i="2"/>
  <c r="H702" i="2" s="1"/>
  <c r="F308" i="2"/>
  <c r="F306" i="2"/>
  <c r="F678" i="2"/>
  <c r="F607" i="2"/>
  <c r="F605" i="2"/>
  <c r="F603" i="2"/>
  <c r="F347" i="2"/>
  <c r="F342" i="2"/>
  <c r="F328" i="2"/>
  <c r="F329" i="2"/>
  <c r="F330" i="2"/>
  <c r="F327" i="2"/>
  <c r="F311" i="2"/>
  <c r="F303" i="2"/>
  <c r="F301" i="2"/>
  <c r="F297" i="2"/>
  <c r="F197" i="2"/>
  <c r="F184" i="2"/>
  <c r="H703" i="2" l="1"/>
  <c r="H692" i="2"/>
  <c r="F606" i="2"/>
  <c r="F296" i="2"/>
  <c r="F295" i="2" s="1"/>
  <c r="F294" i="2" s="1"/>
  <c r="H694" i="2"/>
  <c r="F97" i="2"/>
  <c r="F669" i="2"/>
  <c r="F668" i="2"/>
  <c r="F665" i="2"/>
  <c r="F666" i="2"/>
  <c r="F664" i="2"/>
  <c r="F656" i="2"/>
  <c r="F653" i="2"/>
  <c r="F651" i="2"/>
  <c r="F642" i="2"/>
  <c r="F636" i="2"/>
  <c r="F632" i="2"/>
  <c r="F630" i="2"/>
  <c r="F629" i="2"/>
  <c r="F597" i="2"/>
  <c r="F476" i="2"/>
  <c r="F474" i="2"/>
  <c r="F470" i="2"/>
  <c r="F459" i="2"/>
  <c r="F456" i="2"/>
  <c r="F467" i="2"/>
  <c r="F465" i="2"/>
  <c r="F463" i="2"/>
  <c r="F455" i="2"/>
  <c r="F453" i="2"/>
  <c r="F452" i="2"/>
  <c r="H705" i="2" l="1"/>
  <c r="H699" i="2"/>
  <c r="H698" i="2"/>
  <c r="F458" i="2"/>
  <c r="H688" i="2"/>
  <c r="H695" i="2" l="1"/>
  <c r="F424" i="2" l="1"/>
  <c r="F682" i="2" l="1"/>
  <c r="F681" i="2" s="1"/>
  <c r="F680" i="2" s="1"/>
  <c r="F679" i="2" s="1"/>
  <c r="F677" i="2"/>
  <c r="F676" i="2" s="1"/>
  <c r="F675" i="2" s="1"/>
  <c r="F674" i="2" s="1"/>
  <c r="F604" i="2" l="1"/>
  <c r="F602" i="2"/>
  <c r="F600" i="2"/>
  <c r="F596" i="2"/>
  <c r="F595" i="2" s="1"/>
  <c r="F594" i="2" s="1"/>
  <c r="F590" i="2"/>
  <c r="F589" i="2" s="1"/>
  <c r="F588" i="2" s="1"/>
  <c r="F585" i="2"/>
  <c r="F572" i="2"/>
  <c r="F570" i="2"/>
  <c r="F568" i="2"/>
  <c r="F599" i="2" l="1"/>
  <c r="F576" i="2"/>
  <c r="F579" i="2"/>
  <c r="F582" i="2"/>
  <c r="F613" i="2"/>
  <c r="F567" i="2"/>
  <c r="F546" i="2"/>
  <c r="F545" i="2" s="1"/>
  <c r="F541" i="2"/>
  <c r="F539" i="2"/>
  <c r="F532" i="2"/>
  <c r="F530" i="2"/>
  <c r="F525" i="2"/>
  <c r="F462" i="2"/>
  <c r="F515" i="2"/>
  <c r="F514" i="2" s="1"/>
  <c r="F508" i="2"/>
  <c r="F503" i="2" s="1"/>
  <c r="F501" i="2"/>
  <c r="F575" i="2" l="1"/>
  <c r="F574" i="2" s="1"/>
  <c r="F555" i="2"/>
  <c r="F587" i="2"/>
  <c r="F527" i="2"/>
  <c r="F558" i="2"/>
  <c r="F609" i="2"/>
  <c r="F608" i="2" s="1"/>
  <c r="F598" i="2" s="1"/>
  <c r="F536" i="2"/>
  <c r="F499" i="2"/>
  <c r="F490" i="2"/>
  <c r="F488" i="2"/>
  <c r="F486" i="2"/>
  <c r="F484" i="2"/>
  <c r="F475" i="2"/>
  <c r="F473" i="2"/>
  <c r="F471" i="2"/>
  <c r="F469" i="2"/>
  <c r="F466" i="2"/>
  <c r="F464" i="2"/>
  <c r="F460" i="2"/>
  <c r="F454" i="2"/>
  <c r="F435" i="2"/>
  <c r="F433" i="2"/>
  <c r="F422" i="2"/>
  <c r="F421" i="2" s="1"/>
  <c r="F419" i="2"/>
  <c r="F417" i="2"/>
  <c r="F412" i="2"/>
  <c r="F405" i="2"/>
  <c r="F401" i="2"/>
  <c r="F399" i="2"/>
  <c r="F391" i="2"/>
  <c r="F389" i="2"/>
  <c r="F387" i="2"/>
  <c r="F385" i="2"/>
  <c r="F379" i="2"/>
  <c r="F377" i="2"/>
  <c r="F375" i="2"/>
  <c r="F373" i="2"/>
  <c r="F365" i="2"/>
  <c r="F363" i="2"/>
  <c r="F356" i="2"/>
  <c r="F354" i="2"/>
  <c r="F352" i="2"/>
  <c r="F346" i="2"/>
  <c r="F344" i="2"/>
  <c r="F336" i="2"/>
  <c r="F335" i="2" s="1"/>
  <c r="F334" i="2" s="1"/>
  <c r="F333" i="2" s="1"/>
  <c r="F319" i="2"/>
  <c r="F317" i="2"/>
  <c r="F315" i="2"/>
  <c r="F313" i="2"/>
  <c r="F310" i="2"/>
  <c r="F309" i="2" s="1"/>
  <c r="F307" i="2"/>
  <c r="F305" i="2"/>
  <c r="F302" i="2"/>
  <c r="F300" i="2"/>
  <c r="F291" i="2"/>
  <c r="F288" i="2" s="1"/>
  <c r="F283" i="2"/>
  <c r="F274" i="2" s="1"/>
  <c r="F272" i="2"/>
  <c r="F266" i="2"/>
  <c r="F264" i="2"/>
  <c r="F260" i="2"/>
  <c r="F256" i="2"/>
  <c r="F254" i="2"/>
  <c r="F249" i="2"/>
  <c r="F248" i="2" s="1"/>
  <c r="F247" i="2" s="1"/>
  <c r="F245" i="2"/>
  <c r="F243" i="2"/>
  <c r="F241" i="2"/>
  <c r="F312" i="2" l="1"/>
  <c r="F702" i="2" s="1"/>
  <c r="F554" i="2"/>
  <c r="F553" i="2" s="1"/>
  <c r="F552" i="2" s="1"/>
  <c r="F566" i="2"/>
  <c r="F259" i="2"/>
  <c r="F358" i="2"/>
  <c r="F398" i="2"/>
  <c r="F397" i="2" s="1"/>
  <c r="F372" i="2"/>
  <c r="F381" i="2"/>
  <c r="F483" i="2"/>
  <c r="F524" i="2"/>
  <c r="F523" i="2" s="1"/>
  <c r="F522" i="2" s="1"/>
  <c r="F253" i="2"/>
  <c r="F252" i="2" s="1"/>
  <c r="F432" i="2"/>
  <c r="F431" i="2" s="1"/>
  <c r="F240" i="2"/>
  <c r="F239" i="2" s="1"/>
  <c r="F238" i="2" s="1"/>
  <c r="F351" i="2"/>
  <c r="F416" i="2"/>
  <c r="F448" i="2"/>
  <c r="F451" i="2"/>
  <c r="F404" i="2"/>
  <c r="F326" i="2"/>
  <c r="F325" i="2" s="1"/>
  <c r="F304" i="2"/>
  <c r="F341" i="2"/>
  <c r="F340" i="2" s="1"/>
  <c r="F299" i="2"/>
  <c r="F468" i="2"/>
  <c r="F493" i="2"/>
  <c r="F496" i="2"/>
  <c r="F233" i="2"/>
  <c r="F231" i="2"/>
  <c r="F229" i="2"/>
  <c r="F221" i="2"/>
  <c r="F220" i="2" s="1"/>
  <c r="F217" i="2"/>
  <c r="F215" i="2"/>
  <c r="F212" i="2"/>
  <c r="F211" i="2" s="1"/>
  <c r="F205" i="2"/>
  <c r="F203" i="2"/>
  <c r="F196" i="2"/>
  <c r="F195" i="2" s="1"/>
  <c r="F193" i="2"/>
  <c r="F187" i="2"/>
  <c r="F183" i="2"/>
  <c r="F179" i="2"/>
  <c r="F178" i="2" s="1"/>
  <c r="F177" i="2" s="1"/>
  <c r="F169" i="2"/>
  <c r="F158" i="2"/>
  <c r="F154" i="2"/>
  <c r="F152" i="2"/>
  <c r="F147" i="2"/>
  <c r="F145" i="2"/>
  <c r="F143" i="2"/>
  <c r="F136" i="2"/>
  <c r="F134" i="2"/>
  <c r="F132" i="2"/>
  <c r="F126" i="2"/>
  <c r="F124" i="2"/>
  <c r="F111" i="2"/>
  <c r="F107" i="2"/>
  <c r="F105" i="2"/>
  <c r="F103" i="2"/>
  <c r="F95" i="2"/>
  <c r="F87" i="2"/>
  <c r="F86" i="2" s="1"/>
  <c r="F78" i="2"/>
  <c r="F77" i="2" s="1"/>
  <c r="F74" i="2"/>
  <c r="F73" i="2" s="1"/>
  <c r="F54" i="2"/>
  <c r="F49" i="2"/>
  <c r="F48" i="2" s="1"/>
  <c r="F47" i="2" s="1"/>
  <c r="F45" i="2"/>
  <c r="F38" i="2"/>
  <c r="F37" i="2" s="1"/>
  <c r="F36" i="2" s="1"/>
  <c r="F24" i="2"/>
  <c r="F22" i="2"/>
  <c r="F20" i="2"/>
  <c r="F14" i="2"/>
  <c r="F13" i="2" s="1"/>
  <c r="F214" i="2" l="1"/>
  <c r="H700" i="2"/>
  <c r="F447" i="2"/>
  <c r="F446" i="2" s="1"/>
  <c r="F430" i="2" s="1"/>
  <c r="F521" i="2"/>
  <c r="F703" i="2"/>
  <c r="F298" i="2"/>
  <c r="F293" i="2" s="1"/>
  <c r="F258" i="2"/>
  <c r="F226" i="2"/>
  <c r="F697" i="2" s="1"/>
  <c r="F19" i="2"/>
  <c r="F18" i="2" s="1"/>
  <c r="F690" i="2"/>
  <c r="F63" i="2"/>
  <c r="F62" i="2" s="1"/>
  <c r="F29" i="2"/>
  <c r="F403" i="2"/>
  <c r="F396" i="2" s="1"/>
  <c r="F350" i="2"/>
  <c r="F349" i="2" s="1"/>
  <c r="F81" i="2"/>
  <c r="F80" i="2" s="1"/>
  <c r="F76" i="2" s="1"/>
  <c r="F128" i="2"/>
  <c r="F56" i="2"/>
  <c r="F59" i="2"/>
  <c r="F90" i="2"/>
  <c r="F89" i="2" s="1"/>
  <c r="F120" i="2"/>
  <c r="F151" i="2"/>
  <c r="F165" i="2"/>
  <c r="F219" i="2"/>
  <c r="F691" i="2" s="1"/>
  <c r="F371" i="2"/>
  <c r="F370" i="2" s="1"/>
  <c r="F12" i="2"/>
  <c r="F157" i="2"/>
  <c r="F156" i="2" s="1"/>
  <c r="F131" i="2"/>
  <c r="F142" i="2"/>
  <c r="F492" i="2"/>
  <c r="F482" i="2" s="1"/>
  <c r="F481" i="2" s="1"/>
  <c r="F150" i="2" l="1"/>
  <c r="H704" i="2"/>
  <c r="H706" i="2" s="1"/>
  <c r="F339" i="2"/>
  <c r="F338" i="2" s="1"/>
  <c r="F162" i="2"/>
  <c r="F161" i="2" s="1"/>
  <c r="F160" i="2" s="1"/>
  <c r="F251" i="2"/>
  <c r="F237" i="2" s="1"/>
  <c r="F700" i="2"/>
  <c r="F53" i="2"/>
  <c r="F52" i="2" s="1"/>
  <c r="F27" i="2"/>
  <c r="F119" i="2"/>
  <c r="F118" i="2" s="1"/>
  <c r="F117" i="2" s="1"/>
  <c r="F210" i="2"/>
  <c r="F209" i="2" s="1"/>
  <c r="F141" i="2"/>
  <c r="F696" i="2"/>
  <c r="F692" i="2"/>
  <c r="F348" i="2"/>
  <c r="F688" i="2" l="1"/>
  <c r="F694" i="2"/>
  <c r="F116" i="2"/>
  <c r="F628" i="2" l="1"/>
  <c r="F663" i="2"/>
  <c r="F667" i="2"/>
  <c r="F631" i="2"/>
  <c r="F635" i="2"/>
  <c r="F641" i="2"/>
  <c r="F652" i="2"/>
  <c r="F624" i="2"/>
  <c r="F633" i="2"/>
  <c r="F639" i="2"/>
  <c r="F650" i="2"/>
  <c r="F655" i="2"/>
  <c r="F654" i="2" s="1"/>
  <c r="F698" i="2" s="1"/>
  <c r="F621" i="2" l="1"/>
  <c r="F620" i="2" s="1"/>
  <c r="F693" i="2" s="1"/>
  <c r="F627" i="2"/>
  <c r="F626" i="2" s="1"/>
  <c r="F662" i="2"/>
  <c r="F661" i="2" s="1"/>
  <c r="F660" i="2" s="1"/>
  <c r="F649" i="2"/>
  <c r="F648" i="2" s="1"/>
  <c r="F647" i="2" s="1"/>
  <c r="F619" i="2" l="1"/>
  <c r="F618" i="2" s="1"/>
  <c r="F695" i="2"/>
  <c r="F41" i="2" l="1"/>
  <c r="F564" i="2"/>
  <c r="F563" i="2" s="1"/>
  <c r="F705" i="2" s="1"/>
  <c r="F562" i="2" l="1"/>
  <c r="F561" i="2" s="1"/>
  <c r="F69" i="2"/>
  <c r="F68" i="2" s="1"/>
  <c r="F67" i="2" s="1"/>
  <c r="F689" i="2" s="1"/>
  <c r="F207" i="2"/>
  <c r="F202" i="2" s="1"/>
  <c r="F185" i="2"/>
  <c r="F182" i="2" s="1"/>
  <c r="F181" i="2" l="1"/>
  <c r="F176" i="2" s="1"/>
  <c r="F201" i="2"/>
  <c r="F701" i="2"/>
  <c r="F40" i="2"/>
  <c r="F699" i="2" l="1"/>
  <c r="F704" i="2" s="1"/>
  <c r="F149" i="2"/>
  <c r="F706" i="2" l="1"/>
  <c r="F51" i="2"/>
  <c r="F11" i="2" s="1"/>
  <c r="F684" i="2" s="1"/>
  <c r="J702" i="2" l="1"/>
  <c r="I702" i="2"/>
  <c r="J693" i="2"/>
  <c r="I693" i="2"/>
  <c r="I698" i="2"/>
  <c r="J698" i="2"/>
  <c r="J703" i="2"/>
  <c r="I703" i="2"/>
  <c r="I689" i="2"/>
  <c r="J689" i="2"/>
  <c r="I705" i="2" l="1"/>
  <c r="J705" i="2"/>
  <c r="I701" i="2"/>
  <c r="J701" i="2"/>
  <c r="J688" i="2"/>
  <c r="I688" i="2"/>
  <c r="J700" i="2"/>
  <c r="I700" i="2"/>
  <c r="J694" i="2" l="1"/>
  <c r="I694" i="2"/>
  <c r="J695" i="2" l="1"/>
  <c r="I695" i="2"/>
  <c r="I697" i="2" l="1"/>
  <c r="J697" i="2"/>
  <c r="J696" i="2"/>
  <c r="I696" i="2"/>
  <c r="J692" i="2" l="1"/>
  <c r="J699" i="2"/>
  <c r="I699" i="2"/>
  <c r="I691" i="2"/>
  <c r="J691" i="2"/>
  <c r="I692" i="2" l="1"/>
  <c r="J690" i="2"/>
  <c r="I690" i="2"/>
  <c r="I704" i="2" l="1"/>
  <c r="I706" i="2" s="1"/>
  <c r="J704" i="2"/>
  <c r="J706" i="2" s="1"/>
</calcChain>
</file>

<file path=xl/sharedStrings.xml><?xml version="1.0" encoding="utf-8"?>
<sst xmlns="http://schemas.openxmlformats.org/spreadsheetml/2006/main" count="2705" uniqueCount="644">
  <si>
    <t>Подпрограмма «Развитие физической культуры и спорта в городском округе Краснотурьинск»</t>
  </si>
  <si>
    <t>Функционирование высшего должностного лица субъекта Российской Федерации и муниципального образования</t>
  </si>
  <si>
    <t>1200</t>
  </si>
  <si>
    <t>1202</t>
  </si>
  <si>
    <t>Противодействие коррупции в городском округе Краснотурьинск</t>
  </si>
  <si>
    <t>Выполнение работ муниципальными казенными учреждениями в сфере строительства</t>
  </si>
  <si>
    <t>Доплаты к пенсиям муниципальных служащих городского округа</t>
  </si>
  <si>
    <t>Подпрограмма «Развитие системы отдыха, оздоровления и занятости детей и подростков в городском округе Краснотурьинск»</t>
  </si>
  <si>
    <t>Создание единого информационного комплекса органов государственной власти и органов местного самоуправления Свердловской области</t>
  </si>
  <si>
    <t>Организация предоставления услуг (выполнения работ) в сфере физической культуры и спорта</t>
  </si>
  <si>
    <t>Процентные платежи по муниципальному долгу</t>
  </si>
  <si>
    <t>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 в части финансирования расходов на приобретение учебников и учебных пособий, средств обучения, игр, игрушек</t>
  </si>
  <si>
    <t>Подпрограмма «Обеспечение жильем отдельных категорий граждан в соответствии с полномочиями, переданными Российской Федерацией и Свердловской областью»</t>
  </si>
  <si>
    <t>7001342П00</t>
  </si>
  <si>
    <t>Сельское хозяйство и рыболовство</t>
  </si>
  <si>
    <t>Организация деятельности муниципальных музеев, приобретение и хранение музейных предметов и музейных коллекций</t>
  </si>
  <si>
    <t>Пенсионное обеспечение</t>
  </si>
  <si>
    <t>Обеспечение деятельности муниципальных органов (центральный аппарат)</t>
  </si>
  <si>
    <t>0970000000</t>
  </si>
  <si>
    <t>0970113000</t>
  </si>
  <si>
    <t>Мероприятия в сфере физической культуры и спорта</t>
  </si>
  <si>
    <t>0970210000</t>
  </si>
  <si>
    <t>0980111000</t>
  </si>
  <si>
    <t>0980000000</t>
  </si>
  <si>
    <t>Жилищное хозяйство</t>
  </si>
  <si>
    <t>Социальная политика</t>
  </si>
  <si>
    <t>1003</t>
  </si>
  <si>
    <t>0660000000</t>
  </si>
  <si>
    <t>Организация предоставления дошкольного образования, создание условий для присмотра и ухода за детьми, содержания детей в муниципальных образовательных организациях</t>
  </si>
  <si>
    <t>610</t>
  </si>
  <si>
    <t>620</t>
  </si>
  <si>
    <t>Осуществление государственного полномочия Свердловской области по определению перечня должностных лиц, уполномоченных составлять протоколы об административных правонарушениях, предусмотренных законом Свердловской области</t>
  </si>
  <si>
    <t>0310613000</t>
  </si>
  <si>
    <t>0330000000</t>
  </si>
  <si>
    <t>0330111000</t>
  </si>
  <si>
    <t>0330213000</t>
  </si>
  <si>
    <t>7000111010</t>
  </si>
  <si>
    <t>Капитальный и текущий ремонт зданий, помещений, укрепление и развитие материально-технической базы муниципальных учреждений культуры</t>
  </si>
  <si>
    <t>0310513000</t>
  </si>
  <si>
    <t>Культура</t>
  </si>
  <si>
    <t>Подпрограмма «Развитие человеческого потенциала, повышение уровня социальной защищенности населения»</t>
  </si>
  <si>
    <t>0740000000</t>
  </si>
  <si>
    <t>Обслуживание государственного внутреннего и муниципального долга</t>
  </si>
  <si>
    <t>Глава муниципального образования</t>
  </si>
  <si>
    <t>0610113000</t>
  </si>
  <si>
    <t>0620000000</t>
  </si>
  <si>
    <t>7009010700</t>
  </si>
  <si>
    <t>0220110000</t>
  </si>
  <si>
    <t>1000410000</t>
  </si>
  <si>
    <t>0000000000</t>
  </si>
  <si>
    <t>0600000000</t>
  </si>
  <si>
    <t>0610000000</t>
  </si>
  <si>
    <t>830</t>
  </si>
  <si>
    <t>Подпрограмма «Повышение качества условий проживания населения на территории городского округа Краснотурьинск»</t>
  </si>
  <si>
    <t>0310413000</t>
  </si>
  <si>
    <t>Мероприятия по предупреждению и ликвидации последствий чрезвычайных ситуаций природного и техногенного характера</t>
  </si>
  <si>
    <t>0810310000</t>
  </si>
  <si>
    <t>0820000000</t>
  </si>
  <si>
    <t>0820110000</t>
  </si>
  <si>
    <t>1000000000</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</si>
  <si>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</si>
  <si>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0810000000</t>
  </si>
  <si>
    <t>0810113000</t>
  </si>
  <si>
    <t>0400</t>
  </si>
  <si>
    <t>Подпрограмма «Развитие системы дошкольного образования в городском округе Краснотурьинск»</t>
  </si>
  <si>
    <t>Подпрограмма «Развитие и модернизация системы коммунальной инфраструктуры городского округа Краснотурьинск»</t>
  </si>
  <si>
    <t>Мероприятия по патриотическому воспитанию молодых граждан на территории городского округа Краснотурьинск</t>
  </si>
  <si>
    <t>0111</t>
  </si>
  <si>
    <t>0105</t>
  </si>
  <si>
    <t>850</t>
  </si>
  <si>
    <t>Организация библиотечного обслуживания населения, формирование и хранение библиотечных фондов муниципальных библиотек</t>
  </si>
  <si>
    <t>Подпрограмма «Сохранение объектов культурного наследия, расположенных на территории городского округа Краснотурьинск»</t>
  </si>
  <si>
    <t>Подпрограмма «Укрепление и развитие материально-технической базы образовательных организаций городского округа Краснотурьинск»</t>
  </si>
  <si>
    <t>Подпрограмма «Содержание объектов  благоустройства»</t>
  </si>
  <si>
    <t>0804</t>
  </si>
  <si>
    <t>320</t>
  </si>
  <si>
    <t>Физическая культура и спорт</t>
  </si>
  <si>
    <t>0502</t>
  </si>
  <si>
    <t>0501</t>
  </si>
  <si>
    <t>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приобретение учебников и учебных пособий, средств обучения, игр, игрушек</t>
  </si>
  <si>
    <t>1600410000</t>
  </si>
  <si>
    <t>Финансовое обеспечение муниципальных учреждений, обеспечивающих деятельность муниципальных  учреждений и органа местного самоуправления, подведомственных муниципальному органу «Управление образования городского округа Краснотурьинск»</t>
  </si>
  <si>
    <t>Финансовое обеспечение муниципальных учреждений, обеспечивающих деятельность муниципальных учреждений и органа местного самоуправления, подведомственных муниципальному органу «Управление культуры городского округа Краснотурьинск»</t>
  </si>
  <si>
    <t>Подпрограмма «Организация ритуальных услуг и содержание мест захоронения»</t>
  </si>
  <si>
    <t>0100000000</t>
  </si>
  <si>
    <t>0110000000</t>
  </si>
  <si>
    <t>0110110000</t>
  </si>
  <si>
    <t>0110210000</t>
  </si>
  <si>
    <t>0110310000</t>
  </si>
  <si>
    <t>0110410000</t>
  </si>
  <si>
    <t>0130000000</t>
  </si>
  <si>
    <t>0130111000</t>
  </si>
  <si>
    <t>0120000000</t>
  </si>
  <si>
    <t>Повыш.эффект. мун. собст.</t>
  </si>
  <si>
    <t>1006</t>
  </si>
  <si>
    <t>Обеспечение городского округа Краснотурьинск технической документацией, необходимой для ведения реестра муниципальной собственности, проведения государственной регистрации права муниципальной собственности, принятия управленческих решений</t>
  </si>
  <si>
    <t xml:space="preserve">Организация деятельности муниципальных театров </t>
  </si>
  <si>
    <t xml:space="preserve">Дорожное хозяйство (дорожные фонды) </t>
  </si>
  <si>
    <t xml:space="preserve">Исполнение судебных актов  </t>
  </si>
  <si>
    <t>1540416000</t>
  </si>
  <si>
    <t>Организация отдыха и оздоровления детей и подростков в городском округе Краснотурьинск</t>
  </si>
  <si>
    <t>310</t>
  </si>
  <si>
    <t>410</t>
  </si>
  <si>
    <t>1100000000</t>
  </si>
  <si>
    <t>0703</t>
  </si>
  <si>
    <t>Лесное хозяйство</t>
  </si>
  <si>
    <t>0113</t>
  </si>
  <si>
    <t xml:space="preserve">Капитальный ремонт и ремонт муниципального жилищного фонда </t>
  </si>
  <si>
    <t>Публичные нормативные социальные выплаты гражданам</t>
  </si>
  <si>
    <t>Ремонт автомобильных дорог общего пользования местного значения и искусственных сооружений, расположенных на них</t>
  </si>
  <si>
    <t>1001</t>
  </si>
  <si>
    <t>0740110000</t>
  </si>
  <si>
    <t>Периодические издания, учрежденные органами законодательной и исполнительной власти</t>
  </si>
  <si>
    <t>1540000000</t>
  </si>
  <si>
    <t>1500000000</t>
  </si>
  <si>
    <t>0503</t>
  </si>
  <si>
    <t>Благоустройство</t>
  </si>
  <si>
    <t>0310</t>
  </si>
  <si>
    <t>Код целевой статьи</t>
  </si>
  <si>
    <t>Код вида расходов</t>
  </si>
  <si>
    <t>0412</t>
  </si>
  <si>
    <t>Субсидии на финансовую поддержку социально-ориентированным некоммерческим организациям</t>
  </si>
  <si>
    <t>0106</t>
  </si>
  <si>
    <t>0103</t>
  </si>
  <si>
    <t>Социальное обеспечение населения</t>
  </si>
  <si>
    <t>1200117200</t>
  </si>
  <si>
    <t>Оценка рыночной стоимости земельных участков</t>
  </si>
  <si>
    <t>0102</t>
  </si>
  <si>
    <t>0104</t>
  </si>
  <si>
    <t>0300</t>
  </si>
  <si>
    <t>7000413000</t>
  </si>
  <si>
    <t>0620113000</t>
  </si>
  <si>
    <t>0620245310</t>
  </si>
  <si>
    <t>0630113000</t>
  </si>
  <si>
    <t>0640113000</t>
  </si>
  <si>
    <t>0640245600</t>
  </si>
  <si>
    <t>0650110000</t>
  </si>
  <si>
    <t>0660111000</t>
  </si>
  <si>
    <t>Соц.поддержка</t>
  </si>
  <si>
    <t>Развитие транспорта</t>
  </si>
  <si>
    <t>7000810000</t>
  </si>
  <si>
    <t>1570542700</t>
  </si>
  <si>
    <t>7000211030</t>
  </si>
  <si>
    <t>7009011000</t>
  </si>
  <si>
    <t>Обеспечение деятельности депутатов представительного органа муниципального образования</t>
  </si>
  <si>
    <t>7000310000</t>
  </si>
  <si>
    <t>Осуществление государственного полномочия Свердловской области по предоставлению гражданам, проживающим на территории Свердловской области, меры социальной поддержки по частичному освобождению от платы за коммунальные услуги</t>
  </si>
  <si>
    <t>Подпрограмма «Развитие системы дополнительного образования детей в городском округе Краснотурьинск»</t>
  </si>
  <si>
    <t>0701</t>
  </si>
  <si>
    <t>0408</t>
  </si>
  <si>
    <t>0500</t>
  </si>
  <si>
    <t>Разработка градостроительной документации</t>
  </si>
  <si>
    <t xml:space="preserve">Мероприятия по обеспечению  пожарной безопасности </t>
  </si>
  <si>
    <t>0820210000</t>
  </si>
  <si>
    <t>Общегосударственные вопросы</t>
  </si>
  <si>
    <t>0730000000</t>
  </si>
  <si>
    <t>Подпрограмма «Развитие и обеспечение сохранности сети автомобильных дорог на территории городского округа Краснотурьинск»</t>
  </si>
  <si>
    <t>1300000000</t>
  </si>
  <si>
    <t>1310000000</t>
  </si>
  <si>
    <t>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оплату труда работников дошкольных образовательных организаций</t>
  </si>
  <si>
    <t>Расходы на выплаты персоналу государственных (муниципальных) органов</t>
  </si>
  <si>
    <t>1200310000</t>
  </si>
  <si>
    <t>1200410000</t>
  </si>
  <si>
    <t xml:space="preserve">Оказание услуг (выполнение работ) муниципальными учреждениями в сфере осуществления закупок товаров, работ, услуг для муниципальных нужд </t>
  </si>
  <si>
    <t>итого</t>
  </si>
  <si>
    <t>Организация деятельности учреждений культуры и искусства культурно-досуговой сферы</t>
  </si>
  <si>
    <t>0670000000</t>
  </si>
  <si>
    <t>7001110000</t>
  </si>
  <si>
    <t>Организация предоставления дополнительного образования детей в муниципальных организациях дополнительного образования культурной направленности</t>
  </si>
  <si>
    <t>Другие вопросы в области физической культуры и спорта</t>
  </si>
  <si>
    <t>1105</t>
  </si>
  <si>
    <t>630</t>
  </si>
  <si>
    <t>Обслуживание  муниципального  долга</t>
  </si>
  <si>
    <t>730</t>
  </si>
  <si>
    <t>Обеспечение обязательств, связанных с управлением муниципальной собственностью</t>
  </si>
  <si>
    <t>Подпрограмма «Пожарная безопасность на территории городского округа Краснотурьинск»</t>
  </si>
  <si>
    <t>0610445110</t>
  </si>
  <si>
    <t>000</t>
  </si>
  <si>
    <t>Транспорт</t>
  </si>
  <si>
    <t>Организация предоставления дополнительного образования детей в муниципальных организациях дополнительного образования</t>
  </si>
  <si>
    <t>Подпрограмма «Развитие образования в сфере культуры и искусства»</t>
  </si>
  <si>
    <t>Подпрограмма «Развитие культуры и искусства»</t>
  </si>
  <si>
    <t>Другие вопросы в области образования</t>
  </si>
  <si>
    <t>Дошкольное образование</t>
  </si>
  <si>
    <t>Выполнение работ муниципальными казенными учреждениями в области гражданской обороны и защиты населения и территорий от чрезвычайных ситуаций</t>
  </si>
  <si>
    <t>1301</t>
  </si>
  <si>
    <t>Средства массовой информации</t>
  </si>
  <si>
    <t>1570000000</t>
  </si>
  <si>
    <t>Связь и информатика</t>
  </si>
  <si>
    <t>0410</t>
  </si>
  <si>
    <t>Техническая поддержка и доработка муниципальных информационных систем, информационно-коммуникационного оборудования</t>
  </si>
  <si>
    <t>1600000000</t>
  </si>
  <si>
    <t>Коммунальное хозяйство</t>
  </si>
  <si>
    <t>Подпрограмма «Капитальный ремонт и ремонт объектов муниципальной собственности городского округа Краснотурьинск»</t>
  </si>
  <si>
    <t>Периодическая печать и издательства</t>
  </si>
  <si>
    <t>Развитие культуры</t>
  </si>
  <si>
    <t>Соверш. соц.-экон. политики</t>
  </si>
  <si>
    <t>Развитие образования</t>
  </si>
  <si>
    <t>Разв. в строит. комплексе</t>
  </si>
  <si>
    <t>Обеспеч. общ. безоп.</t>
  </si>
  <si>
    <t>Развитие физ. культуры</t>
  </si>
  <si>
    <t>Профилактика правон.</t>
  </si>
  <si>
    <t>Градостроит. развитие</t>
  </si>
  <si>
    <t>Обслуживание государственного и муниципального долга</t>
  </si>
  <si>
    <t>1570249100</t>
  </si>
  <si>
    <t>Проведение кадастровых работ в отношении недвижимого имущества</t>
  </si>
  <si>
    <t>Содержание муниципального имущества</t>
  </si>
  <si>
    <t>Бюджетные инвестиции</t>
  </si>
  <si>
    <t>непрограммные</t>
  </si>
  <si>
    <t>1800000000</t>
  </si>
  <si>
    <t>Городская среда</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</si>
  <si>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</si>
  <si>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Исполнение судебных актов</t>
  </si>
  <si>
    <t>Дополнительное образование детей</t>
  </si>
  <si>
    <t xml:space="preserve">Мероприятия по обеспечению первичных мер пожарной безопасности </t>
  </si>
  <si>
    <t>0702</t>
  </si>
  <si>
    <t>0707</t>
  </si>
  <si>
    <t>0801</t>
  </si>
  <si>
    <t>1100</t>
  </si>
  <si>
    <t>1102</t>
  </si>
  <si>
    <t>Массовый спорт</t>
  </si>
  <si>
    <t>7000513000</t>
  </si>
  <si>
    <t>Другие вопросы в области национальной экономики</t>
  </si>
  <si>
    <t>Образование</t>
  </si>
  <si>
    <t>Разработка проектной документации и осуществление технических мероприятий на объекты строительства, реконструкции и модернизации инженерных сетей и сооружений</t>
  </si>
  <si>
    <t>Содержание автомобильных дорог общего пользования местного значения и искусственных сооружений, расположенных на них</t>
  </si>
  <si>
    <t>0120210000</t>
  </si>
  <si>
    <t>0120310000</t>
  </si>
  <si>
    <t>1570452500</t>
  </si>
  <si>
    <t>Непрограммные направления деятельности</t>
  </si>
  <si>
    <t>Обеспечение социально-значимых культурно-массовых мероприятий на территории городского округа Краснотурьинск</t>
  </si>
  <si>
    <t>7001446100</t>
  </si>
  <si>
    <t>7001541100</t>
  </si>
  <si>
    <t>7001641200</t>
  </si>
  <si>
    <t>0820310000</t>
  </si>
  <si>
    <t>Субсидии бюджетным учреждениям</t>
  </si>
  <si>
    <t>Субсидии автономным учреждениям</t>
  </si>
  <si>
    <t>Мероприятия по обеспечению общественной безопасности</t>
  </si>
  <si>
    <t>1510000000</t>
  </si>
  <si>
    <t>1510110000</t>
  </si>
  <si>
    <t>Другие общегосударственные вопросы</t>
  </si>
  <si>
    <t>Подпрограмма «Обеспечение жильем молодых семей»</t>
  </si>
  <si>
    <t>Подпрограмма «Программа управления муниципальной собственностью городского округа Краснотурьинск и приватизации муниципального имущества городского округа Краснотурьинск»</t>
  </si>
  <si>
    <t>Содержание объектов благоустройства, направленных на обеспечение и повышение комфортности условий проживания граждан, поддержание и улучшение санитарного и эстетического состояния территории</t>
  </si>
  <si>
    <t>Мероприятия по работе с молодежью на территории городского округа Краснотурьинск</t>
  </si>
  <si>
    <t>0930210000</t>
  </si>
  <si>
    <t>0940000000</t>
  </si>
  <si>
    <t>0140000000</t>
  </si>
  <si>
    <t>1200000000</t>
  </si>
  <si>
    <t>1320000000</t>
  </si>
  <si>
    <t>1320110000</t>
  </si>
  <si>
    <t>1320210000</t>
  </si>
  <si>
    <t>1530000000</t>
  </si>
  <si>
    <t>Другие расходы по благоустройству в границах городского округа</t>
  </si>
  <si>
    <t>Иные закупки товаров, работ и услуг для обеспечения государственных (муниципальных) нужд</t>
  </si>
  <si>
    <t>240</t>
  </si>
  <si>
    <t>Совершенствование кадровой политики в системе муниципального управления городского округа Краснотурьинск</t>
  </si>
  <si>
    <t>0200000000</t>
  </si>
  <si>
    <t>0210000000</t>
  </si>
  <si>
    <t>0210110000</t>
  </si>
  <si>
    <t>0220000000</t>
  </si>
  <si>
    <t>Другие вопросы в области национальной безопасности и правоохранительной деятельности</t>
  </si>
  <si>
    <t>0314</t>
  </si>
  <si>
    <t>Исполнение судебных актов  по искам к городскому округу Краснотурьинск о возмещении вреда, причиненного гражданину или юридическому лицу в результате незаконных действий (бездействия) муниципальных органов либо должностных лиц этих органов</t>
  </si>
  <si>
    <t>810</t>
  </si>
  <si>
    <t>Резервные фонды местных администраций</t>
  </si>
  <si>
    <t xml:space="preserve">Капитальный ремонт и ремонт объектов муниципальной собственности </t>
  </si>
  <si>
    <t>0110910000</t>
  </si>
  <si>
    <t>7001751200</t>
  </si>
  <si>
    <t>Оказание услуг (выполнение работ) муниципальными учреждениями</t>
  </si>
  <si>
    <t>0900000000</t>
  </si>
  <si>
    <t>0930000000</t>
  </si>
  <si>
    <t>0407</t>
  </si>
  <si>
    <t>0111010000</t>
  </si>
  <si>
    <t>Код раздела, подраздела</t>
  </si>
  <si>
    <t>0100</t>
  </si>
  <si>
    <t>Уплата налогов, сборов и иных платежей</t>
  </si>
  <si>
    <t>1570349200</t>
  </si>
  <si>
    <t>Организация предоставления общего образования и создание условий для содержание детей в муниципальных образовательных организациях</t>
  </si>
  <si>
    <t>1550000000</t>
  </si>
  <si>
    <t>Осуществление государственного полномочия Свердловской области по созданию административных комиссий</t>
  </si>
  <si>
    <t>0300000000</t>
  </si>
  <si>
    <t>0310000000</t>
  </si>
  <si>
    <t>0320000000</t>
  </si>
  <si>
    <t>0320113000</t>
  </si>
  <si>
    <t>0980213000</t>
  </si>
  <si>
    <t>Другие вопросы в области культуры,  кинематографии</t>
  </si>
  <si>
    <t>0940110000</t>
  </si>
  <si>
    <t>0630000000</t>
  </si>
  <si>
    <t>0640000000</t>
  </si>
  <si>
    <t>0650000000</t>
  </si>
  <si>
    <t>7000913000</t>
  </si>
  <si>
    <t>0310113000</t>
  </si>
  <si>
    <t>0310213000</t>
  </si>
  <si>
    <t>0310313000</t>
  </si>
  <si>
    <t>0505</t>
  </si>
  <si>
    <t>Резервные фонды</t>
  </si>
  <si>
    <t>0405</t>
  </si>
  <si>
    <t>Подпрограмма «Развитие транспорта и транспортно-логистического комплекса городского округа Краснотурьинск»</t>
  </si>
  <si>
    <t>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 в части финансирования расходов на оплату труда работников общеобразовательных организаций</t>
  </si>
  <si>
    <t>Разработка и внедрение новых программных и функциональных модулей муниципальной информационной системы</t>
  </si>
  <si>
    <t>1600210000</t>
  </si>
  <si>
    <t>ВСЕГО РАСХОДЫ</t>
  </si>
  <si>
    <t>Другие  вопросы в  области  жилищно-коммунального  хозяйства</t>
  </si>
  <si>
    <t>Расходы на выплаты персоналу казенных учреждений</t>
  </si>
  <si>
    <t>110</t>
  </si>
  <si>
    <t>Номер строки</t>
  </si>
  <si>
    <t>Жилищно-коммунальное хозяйство</t>
  </si>
  <si>
    <t>Подпрограмма «Энергосбережение и повышение энергетической эффективности городского округа Краснотурьинск»</t>
  </si>
  <si>
    <t>1300</t>
  </si>
  <si>
    <t>Национальная безопасность и правоохранительная деятельность</t>
  </si>
  <si>
    <t>Национальная экономика</t>
  </si>
  <si>
    <t>1560213000</t>
  </si>
  <si>
    <t xml:space="preserve">Организация ритуальных услуг </t>
  </si>
  <si>
    <t>1560000000</t>
  </si>
  <si>
    <t>0610445120</t>
  </si>
  <si>
    <t>870</t>
  </si>
  <si>
    <t>Резервные  средства</t>
  </si>
  <si>
    <t>0660213000</t>
  </si>
  <si>
    <t>0660313000</t>
  </si>
  <si>
    <t>Функционирование законодательных (представительных) органов государственной власти и представительных органов муниципальных образований</t>
  </si>
  <si>
    <t>7000000000</t>
  </si>
  <si>
    <t>7000717100</t>
  </si>
  <si>
    <t>Подпрограмма «Развитие системы общего образования в городском округе Краснотурьинск»</t>
  </si>
  <si>
    <t>Подпрограмма «Патриотическое воспитание молодых граждан в городском округе Краснотурьинск»</t>
  </si>
  <si>
    <t>1100310000</t>
  </si>
  <si>
    <t>Общее образование</t>
  </si>
  <si>
    <t>Подпрограмма «Развитие малого и среднего предпринимательства на территории городского округа Краснотурьинск»</t>
  </si>
  <si>
    <t>Оказание услуг (выполнение работ) муниципальными учреждениями в сфере дорожного и жилищно-коммунального хозяйства</t>
  </si>
  <si>
    <t>1320310000</t>
  </si>
  <si>
    <t>0500000000</t>
  </si>
  <si>
    <t>0510000000</t>
  </si>
  <si>
    <t>Мероприятия по лесохозяйственным работам</t>
  </si>
  <si>
    <t>7000613000</t>
  </si>
  <si>
    <t>0800</t>
  </si>
  <si>
    <t>Мероприятия по профилактике экстремизма и терроризма на территории городского округа Краснотурьинск</t>
  </si>
  <si>
    <t>1000210000</t>
  </si>
  <si>
    <t>1600110000</t>
  </si>
  <si>
    <t>Методическая работа в сфере образования</t>
  </si>
  <si>
    <t>0700000000</t>
  </si>
  <si>
    <t>0710000000</t>
  </si>
  <si>
    <t>0710141500</t>
  </si>
  <si>
    <t>0720000000</t>
  </si>
  <si>
    <t>0720113000</t>
  </si>
  <si>
    <t>0620245320</t>
  </si>
  <si>
    <t>Подпрограмма «Актуализация сведений кадастра недвижимости на территории городского округа Краснотурьинск»</t>
  </si>
  <si>
    <t>Содержание мест захоронения (кладбищ)</t>
  </si>
  <si>
    <t>0800000000</t>
  </si>
  <si>
    <t>0700</t>
  </si>
  <si>
    <t>0709</t>
  </si>
  <si>
    <t>0940310000</t>
  </si>
  <si>
    <t>Субсидии некоммерческим организациям, осуществляющих деятельность по военно-патриотическому воспитанию детей и молодежи на территории городского округа Краснотурьинск</t>
  </si>
  <si>
    <t>Развитие кадр. политики</t>
  </si>
  <si>
    <t>Наименование раздела, подраздела, целевой статьи, вида расходов</t>
  </si>
  <si>
    <t>Подпрограмма «Защита от чрезвычайных ситуаций и обеспечение радиационной безопасности на территории городского округа Краснотурьинск, гражданская оборона»</t>
  </si>
  <si>
    <t>Другие вопросы в области социальной политики</t>
  </si>
  <si>
    <t>Премии и гранты</t>
  </si>
  <si>
    <t>350</t>
  </si>
  <si>
    <t>Ежемесячное денежное вознаграждение лицам, которым присвоено почетное звание «Почетный гражданин городского округа Краснотурьинск», в соответствии с решением Думы городского округа Краснотурьинск «Об утверждении положения о Почетных гражданах городского округа Краснотурьинск»</t>
  </si>
  <si>
    <t>Развитие ЖКХ</t>
  </si>
  <si>
    <t>Информац. общество</t>
  </si>
  <si>
    <t xml:space="preserve">Культура,  кинематография </t>
  </si>
  <si>
    <t xml:space="preserve">Мероприятия, направленные на поддержку отдельных категорий граждан на территории городского округа Краснотурьинск </t>
  </si>
  <si>
    <t>Судебная система</t>
  </si>
  <si>
    <t>0950000000</t>
  </si>
  <si>
    <t>Социальные выплаты гражданам, кроме публичных нормативных социальных выплат</t>
  </si>
  <si>
    <t>0409</t>
  </si>
  <si>
    <t>Подпрограмма «Развитие потенциала молодежи городского округа Краснотурьинск»</t>
  </si>
  <si>
    <t>1560113000</t>
  </si>
  <si>
    <t>120</t>
  </si>
  <si>
    <t>Обеспечение деятельности финансовых, налоговых и таможенных органов и органов финансового (финансово-бюджетного) надзора</t>
  </si>
  <si>
    <t>Подпрограмма «Строительство объектов муниципальной собственности городского округа Краснотурьинск»</t>
  </si>
  <si>
    <t>09501L4970</t>
  </si>
  <si>
    <t>7000311040</t>
  </si>
  <si>
    <t>Председатель представительного органа муниципального образования</t>
  </si>
  <si>
    <t>Капитальный и текущий ремонт зданий, помещений, сооружений, укрепление и развитие материально-технической базы муниципальных образовательных организаций</t>
  </si>
  <si>
    <t>0670613000</t>
  </si>
  <si>
    <t>0670713000</t>
  </si>
  <si>
    <t xml:space="preserve">Антитеррористическая защита объектов муниципальных образовательных организаций </t>
  </si>
  <si>
    <t>Осуществление мероприятий по обеспечению организации отдыха детей в каникулярное время, включая мероприятия по обеспечению безопасности их жизни и здоровья</t>
  </si>
  <si>
    <t>0640545500</t>
  </si>
  <si>
    <t>Осуществление государственных полномочий Свердловской области по организации и обеспечению отдыха и оздоровления детей (за исключением детей-сирот и детей, оставшихся без попечения родителей, детей, находящихся в трудной жизненной ситуации) в учебное время, включая мероприятия по обеспечению безопасности их жизни и здоровья</t>
  </si>
  <si>
    <t>0970613000</t>
  </si>
  <si>
    <t>Обеспечение деятельности муниципальных бюджетных учреждений в сфере физической культуры и спорта</t>
  </si>
  <si>
    <t>Компенсация санаторно-курортного лечения лицам, которым присвоено почетное звание «Почетный гражданин городского округа Краснотурьинск», в соответствии с решением Думы городского округа Краснотурьинск «Об утверждении положения о Почетных гражданах городского округа Краснотурьинск»</t>
  </si>
  <si>
    <t>Возмещение платных медицинских услуг лицам, которым присвоено почетное звание «Почетный гражданин городского округа Краснотурьинск», в соответствии с решением Думы городского округа Краснотурьинск «Об утверждении положения о Почетных гражданах городского округа Краснотурьинск»</t>
  </si>
  <si>
    <t>Всего по бюджету</t>
  </si>
  <si>
    <t>Подпрограмма  «Безопасность дорожного движения на улично-дорожной сети городского округа Краснотурьинск»</t>
  </si>
  <si>
    <t>1330000000</t>
  </si>
  <si>
    <t>1330910000</t>
  </si>
  <si>
    <t>Подпрограмма «Противодействие коррупции в городском округе Краснотурьинск»</t>
  </si>
  <si>
    <t>Подпрограмма «Развитие кадровой политики в системе муниципального управления городского округа Краснотурьинск»</t>
  </si>
  <si>
    <t>1200917500</t>
  </si>
  <si>
    <t>1201017600</t>
  </si>
  <si>
    <t>Осуществление мероприятий по обеспечению питанием обучающихся в муниципальных общеобразовательных организациях</t>
  </si>
  <si>
    <t>0620345400</t>
  </si>
  <si>
    <t>15706R4620</t>
  </si>
  <si>
    <t>0320246600</t>
  </si>
  <si>
    <t xml:space="preserve">Молодежная политика </t>
  </si>
  <si>
    <t>0660445500</t>
  </si>
  <si>
    <t>Обеспечение меры социальной поддержки по бесплатному получению художественного образования в муниципальных организациях дополнительного образования, в том числе в домах детского творчества, детских школах искусств, детям-сиротам, детям, оставшимся без попечения родителей, и иным категориям несовершеннолетних граждан, нуждающихся в социальной поддержке</t>
  </si>
  <si>
    <t>Обустройство улично-дорожной сети вблизи образовательных учреждений</t>
  </si>
  <si>
    <t>Охрана окружающей среды</t>
  </si>
  <si>
    <t>0600</t>
  </si>
  <si>
    <t>Другие вопросы в области охраны окружающей среды</t>
  </si>
  <si>
    <t>Реализация проектов по приоритетным направлениям работы с молодежью на территории Свердловской области</t>
  </si>
  <si>
    <t>0930148П00</t>
  </si>
  <si>
    <t>0605</t>
  </si>
  <si>
    <t>180F255550</t>
  </si>
  <si>
    <t>1590000000</t>
  </si>
  <si>
    <t>Реализация муниципальных программ по энергосбережению и повышению энергетической эффективности</t>
  </si>
  <si>
    <t>Развитие сети муниципальных учреждений по работе с молодежью</t>
  </si>
  <si>
    <t>0930648900</t>
  </si>
  <si>
    <t>0940248700</t>
  </si>
  <si>
    <t>1800310000</t>
  </si>
  <si>
    <t>Предоставление государственной поддержки на конкурсной основе муниципальным учреждениям культуры Свердловской области</t>
  </si>
  <si>
    <t>06402S5600</t>
  </si>
  <si>
    <t>Реализация проектов по приоритетным направлениям работы с молодежью на территории Свердловской области, софинансирование из бюджета городского округа</t>
  </si>
  <si>
    <t>09301S8П00</t>
  </si>
  <si>
    <t>Реализация мероприятий по поэтапному внедрению Всероссийского физкультурно-спортивного комплекса "Готов к труду и обороне" (ГТО), софинансирование из бюджета городского округа</t>
  </si>
  <si>
    <t>09402S8700</t>
  </si>
  <si>
    <t>097Р5S8Г00</t>
  </si>
  <si>
    <t>097Р548Г00</t>
  </si>
  <si>
    <t>01118S3И00</t>
  </si>
  <si>
    <t>1100210000</t>
  </si>
  <si>
    <t>Организация транспортного обслуживания населения муниципальными учреждениями</t>
  </si>
  <si>
    <t>1310410000</t>
  </si>
  <si>
    <t>Подпрограмма «Чистая среда»</t>
  </si>
  <si>
    <t>15903S2К00</t>
  </si>
  <si>
    <t>Организация перевозки пассажиров в общественном транспорте городского округа Краснотурьинск, для осуществления регулярных перевозок по регулируемым тарифам</t>
  </si>
  <si>
    <t>1530110000</t>
  </si>
  <si>
    <t>1530210000</t>
  </si>
  <si>
    <t>1590510000</t>
  </si>
  <si>
    <t>0140110000</t>
  </si>
  <si>
    <t>Содержание контейнерных площадок</t>
  </si>
  <si>
    <t>Осуществление государственного полномочия Свердловской области в сфере организации мероприятий при осуществлении деятельности по обращению с животными без владельцев</t>
  </si>
  <si>
    <t>Финансовое обеспечение муниципальных учреждений, обеспечивающих деятельность муниципальных  учреждений и органа местного самоуправления, подведомственных Управлению физической культуры, спорта и молодежной политики Администрации городского округа Краснотурьинск</t>
  </si>
  <si>
    <t>Развитие сети муниципальных учреждений по работе с молодежью, софинансирование из бюджета городского округа</t>
  </si>
  <si>
    <t>09306S8900</t>
  </si>
  <si>
    <t>Предоставление муниципальных гаранитй на осуществление своевременных расчетов за топливно-энергетические ресурсы</t>
  </si>
  <si>
    <t>Исполнение государственных (муниципальных) гарантий без права регрессного требования гаранта к принципалу или уступки гаранту прав требования бенефициара к принципалу</t>
  </si>
  <si>
    <t>1541710000</t>
  </si>
  <si>
    <t>840</t>
  </si>
  <si>
    <t>Осуществление мероприятий по обеспечению организации отдыха детей в каникулярное время, включая мероприятия по обеспечению безопасности их жизни и здоровья, софинансирование из бюджета городского округа</t>
  </si>
  <si>
    <t>Предоставление  социальных выплат молодым  семьям  на  приобретение  (строительство) жилья  на условиях софинансирования из федерального бюджета</t>
  </si>
  <si>
    <t>Спорт высших достижений</t>
  </si>
  <si>
    <t>1103</t>
  </si>
  <si>
    <t>097P550810</t>
  </si>
  <si>
    <t>Организация военно-патриотического воспитания и допризывной подготовки молодых граждан, софинансирование из бюджета городского округа</t>
  </si>
  <si>
    <t>Подпрограмма «Повышение инвестиционной привлекательности городского округа Краснотурьинск»</t>
  </si>
  <si>
    <t>0520000000</t>
  </si>
  <si>
    <t>Выполнение проектных работ и осуществление технических мероприятий на объекты благоустройства наиболее посещаемых территорий общего пользования</t>
  </si>
  <si>
    <t xml:space="preserve">Субсидии некоммерческим организациям (за исключением государственных (муниципальных) учреждений, государственных корпораций (компаний), публично-правовых компаний)
</t>
  </si>
  <si>
    <t>0510410000</t>
  </si>
  <si>
    <t>Охрана семьи и детства</t>
  </si>
  <si>
    <t>1004</t>
  </si>
  <si>
    <t>0630313000</t>
  </si>
  <si>
    <t>Субсидия муниципальному фонду поддержки малого предпринимательства городского округа Краснотурьинск</t>
  </si>
  <si>
    <t>0311546Г10</t>
  </si>
  <si>
    <t>Защита населения и территории от чрезвычайных ситуаций природного и техногенного характера, пожарная безопасность</t>
  </si>
  <si>
    <t>0930713000</t>
  </si>
  <si>
    <t>Обеспечение деятельности подростково-молодежного центра</t>
  </si>
  <si>
    <t>Председатель контрольного органа</t>
  </si>
  <si>
    <t>Создание (обновление)  материалов топографических изысканий и изготовление картографического материала в целях подготовки градостроительной документации на территории городского округа</t>
  </si>
  <si>
    <t>Осуществление государственных полномочий Свердловской области по хранению, комплектованию, учету и использованию архивных документов, относящихся к государственной собственности Свердловской области</t>
  </si>
  <si>
    <t>Субсидия муниципальному унитарному предприятию "Управление коммунальным комплексом" на капитальный ремонт пожарных гидрантов на городских сетях</t>
  </si>
  <si>
    <t>Субсидия муниципальному унитарному предприятию "Управление коммунальным комплексом" на содержание и ремонт ливневой канализации автомобильных дорог общего пользования местного значения</t>
  </si>
  <si>
    <t>Субсидия муниципальному унитарному предприятию "Управление коммунальным комплексом" на подготовку коммунальных сетей к отопительному сезону</t>
  </si>
  <si>
    <t>Субсидия муниципальному унитарному предприятию "Управление коммунальным комплексом" на содержание и ремонт городских фонтанов</t>
  </si>
  <si>
    <t>Субсидия на финансовое обеспечение затрат местной общественной организации «Народная дружина городского округа Краснотурьинск»</t>
  </si>
  <si>
    <t>1000510000</t>
  </si>
  <si>
    <t>Субсидия на финансовое обеспечение затрат местной общественной организации «Общественный поисково-спасательный отряд городского округа Краснотурьинск»</t>
  </si>
  <si>
    <t>0810510000</t>
  </si>
  <si>
    <t>Подпрограмма «Развитие потенциала молодежи и патриотическое воспитание граждан в городском округе Краснотурьинск»</t>
  </si>
  <si>
    <t>Организация предоставления дополнительного образования детей в инновационном молодежном центре</t>
  </si>
  <si>
    <t>0630413000</t>
  </si>
  <si>
    <t>Обеспечение деятельности инновационного молодежного центра</t>
  </si>
  <si>
    <t>0650213000</t>
  </si>
  <si>
    <t xml:space="preserve">Капитальный ремонт автомобильных дорог общего пользования местного значения и искусственных сооружений, расположенных на них  </t>
  </si>
  <si>
    <t>Организация военно-патриотического воспитания и допризывной подготовки молодых граждан</t>
  </si>
  <si>
    <t>Создание в муниципальных общеобразовательных организациях условий для организации горячего питания обучающихся, софинансирование из бюджета городского округа</t>
  </si>
  <si>
    <t>Создание в муниципальных общеобразовательных организациях условий для организации горячего питания обучающихся</t>
  </si>
  <si>
    <t>06712S5410</t>
  </si>
  <si>
    <t>0671245410</t>
  </si>
  <si>
    <t>на 2024 год</t>
  </si>
  <si>
    <t>Утверждено решением Думы</t>
  </si>
  <si>
    <t xml:space="preserve">городского округа Краснотурьинск </t>
  </si>
  <si>
    <t>09712S8270</t>
  </si>
  <si>
    <t>Поддержка муниципальных учреждений спортивной направленности по адаптивной физической культуре и спорту Свердловской области, софинансирование из бюджета городского округа</t>
  </si>
  <si>
    <t>Антитеррористическая защита объектов муниципальных образовательных организаций</t>
  </si>
  <si>
    <t>0971248270</t>
  </si>
  <si>
    <t>Реализация мероприятий по поэтапному внедрению Всероссийского физкультурно-спортивного комплекса «Готов к труду и обороне» (ГТО)</t>
  </si>
  <si>
    <t>Осуществление государственного полномочия Свердловской области по организации  проведения на территории Свердловской области мероприятий по предупреждению и ликвидации болезней животных</t>
  </si>
  <si>
    <t>7002942П10</t>
  </si>
  <si>
    <t>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в части оплаты взноса на капитальный ремонт общего имущества в многоквартирном доме на условиях софинансирования из федерального бюджета</t>
  </si>
  <si>
    <t>1201210000</t>
  </si>
  <si>
    <t>Обеспечение функционирования системы персонифицированного финансирования дополнительного образования детей</t>
  </si>
  <si>
    <t xml:space="preserve">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t>
  </si>
  <si>
    <t xml:space="preserve">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t>
  </si>
  <si>
    <t>Финансирование расходов на осуществление государственных полномочий по составлению, ежегодному изменению и дополнению списков и запасных списков кандидатов в присяжные заседатели федеральных судов общей юрисдикции</t>
  </si>
  <si>
    <t>Содержание, ремонт мемориалов и памятников, расположенных на территории городского округа Краснотурьинск</t>
  </si>
  <si>
    <t>1201510000</t>
  </si>
  <si>
    <t>Обустройство транспортной инфраструктурой земельных участков, предоставленных в собственность для индивидуального жилищного строительства гражданам, имеющих трех и более детей</t>
  </si>
  <si>
    <t>на 2025 год</t>
  </si>
  <si>
    <t>1100610000</t>
  </si>
  <si>
    <t>Разработка документации по планировке территории</t>
  </si>
  <si>
    <t xml:space="preserve">Содержание и обеспечение деятельности Единой дежурно-диспетчерской службы </t>
  </si>
  <si>
    <t>0810613000</t>
  </si>
  <si>
    <t xml:space="preserve">Муниципальная программа городского округа Краснотурьинск «Обеспечение рационального, безопасного природопользования и  развития лесного хозяйства  на территории городского округа Краснотурьинск до 2027 года»  </t>
  </si>
  <si>
    <t>2100000000</t>
  </si>
  <si>
    <t>Природопользование и лесн. хозяйство</t>
  </si>
  <si>
    <t>Муниципальная программа городского округа Краснотурьинск «Повышение эффективности управления муниципальной собственностью городского округа Краснотурьинск до 2027 года»</t>
  </si>
  <si>
    <t>Подпрограмма «Обеспечение реализации муниципальной программы городского округа Краснотурьинск «Повышение эффективности управления муниципальной собственностью городского округа Краснотурьинск до 2027 года»</t>
  </si>
  <si>
    <t>Муниципальная программа городского округа Краснотурьинск «Развитие кадровой политики в системе муниципального управления городского округа Краснотурьинск и противодействие коррупции в городском округе Краснотурьинск до 2027 года»</t>
  </si>
  <si>
    <t>Муниципальная программа городского округа Краснотурьинск «Реализация основных направлений муниципальной политики в строительном комплексе городского округа Краснотурьинск до 2027 года»</t>
  </si>
  <si>
    <t>Подпрограмма «Обеспечение реализации муниципальной программы городского округа Краснотурьинск «Реализация основных направлений муниципальной политики в строительном комплексе городского округа Краснотурьинск до 2027 года»</t>
  </si>
  <si>
    <t>Муниципальная программа городского округа Краснотурьинск «Обеспечение общественной безопасности на территории городского округа Краснотурьинск до 2027 года»</t>
  </si>
  <si>
    <t>Муниципальная программа городского округа Краснотурьинск «Профилактика правонарушений, экстремизма и терроризма на территории городского округа Краснотурьинск до 2027 года»</t>
  </si>
  <si>
    <t>Муниципальная программа городского округа Краснотурьинск «Развитие транспорта, дорожного хозяйства городского округа Краснотурьинск до 2027 года»</t>
  </si>
  <si>
    <t>Муниципальная программа городского округа Краснотурьинск «Информационное общество городского округа Краснотурьинск  до 2027 года»</t>
  </si>
  <si>
    <t>Муниципальная программа городского округа Краснотурьинск «Совершенствование социально-экономической политики на территории городского округа Краснотурьинск до 2027 года»</t>
  </si>
  <si>
    <t>Муниципальная программа городского округа Краснотурьинск «Развитие жилищно-коммунального хозяйства и повышение энергетической эффективности в городском округе Краснотурьинск до 2027 года»</t>
  </si>
  <si>
    <t>Муниципальная программа городского округа Краснотурьинск «Развитие системы образования в городском округе Краснотурьинск до 2027 года»</t>
  </si>
  <si>
    <t>Муниципальная программа городского округа Краснотурьинск «Развитие культуры на территории городского округа Краснотурьинск до 2027 года»</t>
  </si>
  <si>
    <t>Муниципальная программа городского округа Краснотурьинск «Развитие физической культуры, спорта и молодежной политики в городском округе Краснотурьинск до 2027 года»</t>
  </si>
  <si>
    <t>Подпрограмма «Обеспечение реализации муниципальной программы городского округа Краснотурьинск «Развитие системы образования в городском округе Краснотурьинск до 2027 года»</t>
  </si>
  <si>
    <t>Муниципальная программа городского округа Краснотурьинск «Социальная поддержка и социальное обслуживание населения городского округа Краснотурьинск до 2027 года»</t>
  </si>
  <si>
    <t>Подпрограмма «Обеспечение реализации муниципальной программы городского округа Краснотурьинск «Развитие культуры на территории городского округа Краснотурьинск до 2027 года»</t>
  </si>
  <si>
    <t>Подпрограмма «Обеспечение реализации муниципальной программы городского округа Краснотурьинск «Развитие физической культуры, спорта и молодежной политики в городском округе Краснотурьинск до 2027 года»</t>
  </si>
  <si>
    <t>Муниципальная программа городского округа Краснотурьинск «Градостроительное развитие территории городского округа Краснотурьинск до 2027 года»</t>
  </si>
  <si>
    <t>0510510000</t>
  </si>
  <si>
    <t>Субсидия на возмещение недополученных доходов в связи с предоставлением населению банных услуг</t>
  </si>
  <si>
    <t>Ликвидация мест несанкционированного размещения отходов</t>
  </si>
  <si>
    <t>Муниципальная программа городского округа Краснотурьинск «Формирование современной городской среды в городском округе Краснотурьинск на 2018-2027 годы»</t>
  </si>
  <si>
    <t>Сумма, в тысячах рублей</t>
  </si>
  <si>
    <t>Модернизация библиотек в части комплектования книжных фондов на условиях софинансирования из федерального бюджета</t>
  </si>
  <si>
    <t xml:space="preserve">Поддержка муниципальных учреждений спортивной направленности по адаптивной физической культуре и спорту </t>
  </si>
  <si>
    <t>Формирование современной городской среды в целях реализации национального проекта «Жилье и городская среда» на условиях софинансирования из федерального бюджета</t>
  </si>
  <si>
    <t>Осуществление государственного полномочия Российской Федерации по предоставлению отдельным категориям граждан мер социальной поддержки по оплате жилого помещения и коммунальных услуг</t>
  </si>
  <si>
    <t>Осуществление государственных полномочий Свердловской области по постановке на учет и учету граждан Российской Федерации, имеющих право на получение жилищных субсидий (единовременных социальных выплат) на приобретение или строительство жилых помещений в соответствии с федеральным законом о жилищных субсидиях гражданам, выезжающим из районов Крайнего Севера и приравненных к ним местностей</t>
  </si>
  <si>
    <t>Подпрограмма "Программа управления муниципальной собственностью городского округа Краснотурьинск и приватизации муниципального имущества городского округа Краснотурьинск"</t>
  </si>
  <si>
    <t>Государственная поддержка организаций, входящих в систему спортивной подготовки, на условиях софинансирования из федерального бюджета</t>
  </si>
  <si>
    <t>03119L5190</t>
  </si>
  <si>
    <t xml:space="preserve">Предоставление меры социальной поддержки обучающимся в муниципальных учреждениях городского округа Краснотурьинск, реализующих программы дополнительного образования, обучающимся в учреждениях среднего профессионального образования, расположенных на территории городского округа Краснотурьинск, обучающимся в иных кружках и секциях, расположенных на территории городского округа Краснотурьинск, один из родителей (законных представителей) которых мобилизован или является участником специальной военной операции на территориях Украины, Луганской Народной Республики, Донецкой Народной Республики, от места жительства к месту учебы и обратно  </t>
  </si>
  <si>
    <t>Строительство блочных очистных сооружений канализации
 г. Краснотурьинск, софинансирование из бюджета городского округа</t>
  </si>
  <si>
    <t>15422S2200</t>
  </si>
  <si>
    <t>Разработка проектной документации и осуществление технических мероприятий на объекты капитального ремонта инженерных сетей и сооружений</t>
  </si>
  <si>
    <t>1550410000</t>
  </si>
  <si>
    <t>Мониторинг состояния и загрязнения окружающей среды на территориях объектов размещения отходов</t>
  </si>
  <si>
    <t>2100210000</t>
  </si>
  <si>
    <t>2100310000</t>
  </si>
  <si>
    <t>Озеленение</t>
  </si>
  <si>
    <t>2100710000</t>
  </si>
  <si>
    <t>0730716000</t>
  </si>
  <si>
    <t xml:space="preserve">Подготовка и обустройство площадки под строительство «Центра спортивных единоборств» </t>
  </si>
  <si>
    <t>Субсидия  на возмещение перевозчику индивидуальному предпринимателю Маркову А.Н. недополученных доходов, связанных с предоставлением социальной поддержки отдельным категориям граждан по проезду в общественном транспорте (кроме такси) на территории городского округа Краснотурьинск</t>
  </si>
  <si>
    <t>Субсидия  на возмещение перевозчику индивидуальному предпринимателю Пастуху О.В. недополученных доходов, связанных с предоставлением социальной поддержки отдельным категориям граждан по проезду в общественном транспорте (кроме такси) по маршрутам 10 А, 10 Б на территории городского округа Краснотурьинск</t>
  </si>
  <si>
    <t>Предоставление меры социальной поддержки детям, проживающим в поселках Воронцовка и Рудничный, по проезду от места жительства к месту учебы и обратно для получения дополнительного образования в муниципальных детских школах искусств городского округа Краснотурьинск</t>
  </si>
  <si>
    <t>1202013000</t>
  </si>
  <si>
    <t>1202113000</t>
  </si>
  <si>
    <t>Предоставление меры социальной поддержки детям, проживающим в поселках, по проезду от места жительства к месту проведения учебно-тренировочных занятий и обратно в муниципальные учреждения дополнительного образования спортивной направленности</t>
  </si>
  <si>
    <t>Обеспечение деятельности центра патриотического воспитания</t>
  </si>
  <si>
    <t>0930813000</t>
  </si>
  <si>
    <t>15409S2200</t>
  </si>
  <si>
    <t>Восстановление воинских захоронений на условиях софинансирования из федерального бюджета</t>
  </si>
  <si>
    <t>18011L2990</t>
  </si>
  <si>
    <t>Трасса водопровода от Северопесчанского месторождения подземных вод до города Краснотурьинска, софинансирование из бюджета городского округа</t>
  </si>
  <si>
    <t>Оплата задолженности по договору перевода долга</t>
  </si>
  <si>
    <t>7003210000</t>
  </si>
  <si>
    <t>1202213000</t>
  </si>
  <si>
    <t>Предоставление меры социальной поддержки детям, проживающим в поселках, по проезду от места жительства к месту обучения по программе дополнительного образования в технопарке "Кванториум" и обратно</t>
  </si>
  <si>
    <t>на 2026 год</t>
  </si>
  <si>
    <t xml:space="preserve">РАСПРЕДЕЛЕНИЕ БЮДЖЕТНЫХ АССИГНОВАНИЙ ПО РАЗДЕЛАМ, ПОДРАЗДЕЛАМ, ЦЕЛЕВЫМ СТАТЬЯМ (МУНИЦИПАЛЬНЫМ ПРОГРАММАМ ГОРОДСКОГО ОКРУГА И НЕПРОГРАММНЫМ НАПРАВЛЕНИЯМ ДЕЯТЕЛЬНОСТИ), ГРУППАМ И ПОДГРУППАМ ВИДОВ РАСХОДОВ КЛАССИФИКАЦИИ РАСХОДОВ БЮДЖЕТА ГОРОДСКОГО ОКРУГА КРАСНОТУРЬИНСК НА 2024 ГОД И ПЛАНОВЫЙ ПЕРИОД 2025 И 2026 ГОДОВ </t>
  </si>
  <si>
    <t>09304S8600</t>
  </si>
  <si>
    <t>Создание и обеспечение деятельности молодежных «коворкинг-центров», софинансирование из бюджета городского округа</t>
  </si>
  <si>
    <t>0930448600</t>
  </si>
  <si>
    <t>0630513000</t>
  </si>
  <si>
    <t>06701S5800</t>
  </si>
  <si>
    <t>Создание безопасных условий пребывания в муниципальных организациях отдыха детей и их оздоровления, софинансирование из бюджета городского округа</t>
  </si>
  <si>
    <t>06705S5070</t>
  </si>
  <si>
    <t>Создание в образовательных организациях условий для получения детьми-инвалидами качественного образования, софинансирование из бюджета городского округа</t>
  </si>
  <si>
    <t>03120L5170</t>
  </si>
  <si>
    <t>Расходы, зарезервированные на реализацию проектов инициативного бюджетирования</t>
  </si>
  <si>
    <t xml:space="preserve">Средства, зарезервированные на оплату кредиторской задолженности муниципальных учреждений городского округа на 01.01.2024  </t>
  </si>
  <si>
    <t xml:space="preserve">Развитие объектов, предназначенных для организации досуга жителей городского округа </t>
  </si>
  <si>
    <t>Внедрение программного обеспечения Региональной навигационно-информационной системы транспортного комплекса Свердловской области для автоматизации организации регулярных перевозок и контроля качества транспортного обслуживания населения в городском округе Краснотурьинск</t>
  </si>
  <si>
    <t xml:space="preserve">Реализация мероприятий по актулизации схемы теплоснабжения, водоснабженияи водоотведения городского округа </t>
  </si>
  <si>
    <t>Разработка электронной схемы границ прилегающих территорий городского округа</t>
  </si>
  <si>
    <t>Организация деятельности по накоплению (в том числе раздельному накоплению) твердых коммунальных отходов, софинансирование из бюджета городского округа</t>
  </si>
  <si>
    <t>Благоустройство общественной территории «Зона Акватории реки Турья»</t>
  </si>
  <si>
    <t>0730316000</t>
  </si>
  <si>
    <t>0520410000</t>
  </si>
  <si>
    <t>0670545070</t>
  </si>
  <si>
    <t>0670145800</t>
  </si>
  <si>
    <t>1540942200</t>
  </si>
  <si>
    <t>Строительство и реконструкция систем и (или) объектов коммунальной инфраструктуры</t>
  </si>
  <si>
    <t>1590342К00</t>
  </si>
  <si>
    <t>Организация деятельности по накоплению (в том числе раздельному накоплению) твердых коммунальных отходов</t>
  </si>
  <si>
    <t>15505S2Б00</t>
  </si>
  <si>
    <t>Модернизация теплосети от ТК № 4.16 до ТК № 4.20, софинансирование из бюджета городского округа</t>
  </si>
  <si>
    <t>1550542Б00</t>
  </si>
  <si>
    <t>Выполнение работ по разработке «Проекта организации дорожного движения на улично-дорожной сети городского округа»</t>
  </si>
  <si>
    <t>Приобретение лицензии на право пользования программным продуктом для проектирования организации дорожного движения, паспортизации и диагностики автомобильных дорог</t>
  </si>
  <si>
    <t>Выполнение научно-исследовательских работ по теме: «Нормативы градостроительного проектирования городского округа Краснотурьинск»</t>
  </si>
  <si>
    <t>Строительство спального корпуса в МАУ «Оздоровительный комплекс «Восход»</t>
  </si>
  <si>
    <t>Предоставлении меры социальной поддержки  членам семей граждан, являющихся  участниками специальной военной операции, проживающих в домах с печным отоплением, в приобретении и доставке колотых дров</t>
  </si>
  <si>
    <t>Создание в образовательных организациях условий для получения детьми-инвалидами качественного образования</t>
  </si>
  <si>
    <t>Организация предоставления дополнительного образования детей в дошкольных и общеобразовательных учреждениях</t>
  </si>
  <si>
    <t>Поддержка реализации проектов по приоритетным направлениям работы с молодежью на территории городского округа Краснотурьинск</t>
  </si>
  <si>
    <t>Поддержка творческой деятельности и техническое оснащение муниципальных детских и кукольных театров на условиях софинансирования из федерального бюджета</t>
  </si>
  <si>
    <t>Создание и обеспечение деятельности молодежных «коворкинг-центров»</t>
  </si>
  <si>
    <t>Создание безопасных условий пребывания в муниципальных организациях отдыха детей и их оздоровления</t>
  </si>
  <si>
    <t>Обеспечение мероприятий по оборудованию спортивных площадок в общеобразовательных организациях</t>
  </si>
  <si>
    <t>0670410000</t>
  </si>
  <si>
    <t>0971110000</t>
  </si>
  <si>
    <t>Субсидия на финансовое обеспечение затрат Союзу «Хоккейный клуб «Маяк»</t>
  </si>
  <si>
    <t>Разработка проектной документации и осуществление технических мероприятий на объекты капитального ремонта  и ремонта автомобильных дорог общего пользования местного значения</t>
  </si>
  <si>
    <t>1320810000</t>
  </si>
  <si>
    <t>0730116000</t>
  </si>
  <si>
    <t>Разработка проектной документации и осуществление технических мероприятий на объекты муниципальной собственности</t>
  </si>
  <si>
    <t>изменения</t>
  </si>
  <si>
    <t>0620645200</t>
  </si>
  <si>
    <t>Обеспечение дополнительных гарантий по социальной поддержке детей-сирот и детей, оставшихся без попечения родителей, лиц из числа детей-сирот и детей, оставшихся без попечения родителей, лиц, потерявших в период обучения обоих родителей или единственного родителя, обучающихся в муниципальных образовательных организациях</t>
  </si>
  <si>
    <t>0670623000</t>
  </si>
  <si>
    <t>Подпрограмма "Укрепление и развитие материально-технической базы образовательных организаций городского округа Краснотурьинск"</t>
  </si>
  <si>
    <t>7001010000</t>
  </si>
  <si>
    <t>Реализация муниципальных функций, связанных с общемуниципальным управлением</t>
  </si>
  <si>
    <t>1550342Б00</t>
  </si>
  <si>
    <t>15503S2Б00</t>
  </si>
  <si>
    <t>Приложение 3</t>
  </si>
  <si>
    <t>1542510000</t>
  </si>
  <si>
    <t>7003310000</t>
  </si>
  <si>
    <t>1801210000</t>
  </si>
  <si>
    <t>1320716000</t>
  </si>
  <si>
    <t>Строительство, реконструкция, капитальный ремонт, ремонт автомобильных дорог общего пользования местного значения</t>
  </si>
  <si>
    <t>Субсидия акционерному обществу управляющей компании индустриального парка «Богословский» для реализации инвестиционных проектов на территории городского округа Краснотурьинск с использованием объектов инфраструктуры индустриального парка "Богословкий",софинансирование из бюджета городского округа</t>
  </si>
  <si>
    <t>Содержание общественных территорий: набережной реки Турья по улице Серова, зоны отдыха реки Турья, «Зона акватории реки Турья»</t>
  </si>
  <si>
    <t>Содержание общественной территории объекта «Комплексное благоустройство Тихомировского парка»</t>
  </si>
  <si>
    <t>1801310000</t>
  </si>
  <si>
    <t>Субсидии некоммерческим организациям (за исключением государственных (муниципальных) учреждений, государственных корпораций (компаний), публично-правовых компаний)</t>
  </si>
  <si>
    <t>«О внесении изменений в решение Думы городского округа Краснотурьинск от 14.12.2023 № 142 «О бюджете городского округа Краснотурьинск на 2024 год и плановый период 2025 и 2026 годов»</t>
  </si>
  <si>
    <t>0650413000</t>
  </si>
  <si>
    <t>Реализация муниципальных программ по энергосбережению и повышению энергетической эффективности городского округа Краснотурьинск</t>
  </si>
  <si>
    <t xml:space="preserve">от 18.01.2024 № 149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</si>
</sst>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13" x14ac:knownFonts="1">
    <font>
      <sz val="10"/>
      <name val="Arial"/>
    </font>
    <font>
      <sz val="10"/>
      <name val="Arial"/>
      <family val="2"/>
      <charset val="204"/>
    </font>
    <font>
      <sz val="10"/>
      <name val="Liberation Serif"/>
      <family val="1"/>
      <charset val="204"/>
    </font>
    <font>
      <b/>
      <sz val="12"/>
      <name val="Liberation Serif"/>
      <family val="1"/>
      <charset val="204"/>
    </font>
    <font>
      <sz val="12"/>
      <name val="Liberation Serif"/>
      <family val="1"/>
      <charset val="204"/>
    </font>
    <font>
      <b/>
      <sz val="10"/>
      <name val="Liberation Serif"/>
      <family val="1"/>
      <charset val="204"/>
    </font>
    <font>
      <b/>
      <sz val="14"/>
      <name val="Liberation Serif"/>
      <family val="1"/>
      <charset val="204"/>
    </font>
    <font>
      <sz val="12"/>
      <color indexed="8"/>
      <name val="Liberation Serif"/>
      <family val="1"/>
      <charset val="204"/>
    </font>
    <font>
      <b/>
      <sz val="10"/>
      <color indexed="10"/>
      <name val="Liberation Serif"/>
      <family val="1"/>
      <charset val="204"/>
    </font>
    <font>
      <sz val="14"/>
      <name val="Liberation Serif"/>
      <family val="1"/>
      <charset val="204"/>
    </font>
    <font>
      <sz val="11"/>
      <name val="Liberation Serif"/>
      <family val="1"/>
      <charset val="204"/>
    </font>
    <font>
      <sz val="12"/>
      <name val="Times New Roman"/>
      <family val="1"/>
      <charset val="204"/>
    </font>
    <font>
      <b/>
      <sz val="10"/>
      <color rgb="FF000000"/>
      <name val="Arial CYR"/>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medium">
        <color indexed="64"/>
      </left>
      <right style="medium">
        <color indexed="64"/>
      </right>
      <top style="medium">
        <color indexed="64"/>
      </top>
      <bottom style="medium">
        <color indexed="64"/>
      </bottom>
      <diagonal/>
    </border>
  </borders>
  <cellStyleXfs count="5">
    <xf numFmtId="0" fontId="0" fillId="0" borderId="0" applyNumberFormat="0" applyFont="0" applyFill="0" applyBorder="0" applyAlignment="0" applyProtection="0">
      <alignment vertical="top"/>
    </xf>
    <xf numFmtId="0" fontId="1" fillId="0" borderId="0" applyNumberFormat="0" applyFont="0" applyFill="0" applyBorder="0" applyAlignment="0" applyProtection="0">
      <alignment vertical="top"/>
    </xf>
    <xf numFmtId="0" fontId="12" fillId="0" borderId="8">
      <alignment vertical="top" wrapText="1"/>
    </xf>
    <xf numFmtId="0" fontId="12" fillId="0" borderId="8">
      <alignment vertical="top" wrapText="1"/>
    </xf>
    <xf numFmtId="9" fontId="1" fillId="0" borderId="0" applyFont="0" applyFill="0" applyBorder="0" applyAlignment="0" applyProtection="0"/>
  </cellStyleXfs>
  <cellXfs count="130">
    <xf numFmtId="0" fontId="0" fillId="0" borderId="0" xfId="0" applyNumberFormat="1" applyFont="1" applyFill="1" applyBorder="1" applyAlignment="1" applyProtection="1">
      <alignment vertical="top"/>
    </xf>
    <xf numFmtId="0" fontId="2" fillId="0" borderId="0" xfId="0" applyNumberFormat="1" applyFont="1" applyFill="1" applyBorder="1" applyAlignment="1" applyProtection="1">
      <alignment vertical="top"/>
    </xf>
    <xf numFmtId="49" fontId="4" fillId="0" borderId="1" xfId="0" applyNumberFormat="1" applyFont="1" applyFill="1" applyBorder="1" applyAlignment="1" applyProtection="1">
      <alignment horizontal="center" vertical="center"/>
    </xf>
    <xf numFmtId="0" fontId="4" fillId="2" borderId="1" xfId="0" applyNumberFormat="1" applyFont="1" applyFill="1" applyBorder="1" applyAlignment="1" applyProtection="1">
      <alignment horizontal="center" vertical="center"/>
    </xf>
    <xf numFmtId="0" fontId="3" fillId="2" borderId="1" xfId="0" applyNumberFormat="1" applyFont="1" applyFill="1" applyBorder="1" applyAlignment="1" applyProtection="1">
      <alignment horizontal="left" vertical="center" wrapText="1"/>
    </xf>
    <xf numFmtId="49" fontId="3" fillId="2" borderId="1" xfId="0" applyNumberFormat="1" applyFont="1" applyFill="1" applyBorder="1" applyAlignment="1" applyProtection="1">
      <alignment horizontal="center" vertical="center"/>
    </xf>
    <xf numFmtId="0" fontId="4" fillId="2" borderId="1" xfId="0" applyNumberFormat="1" applyFont="1" applyFill="1" applyBorder="1" applyAlignment="1" applyProtection="1">
      <alignment horizontal="left" vertical="center" wrapText="1"/>
    </xf>
    <xf numFmtId="49" fontId="4" fillId="2" borderId="1"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vertical="top"/>
    </xf>
    <xf numFmtId="0" fontId="6" fillId="0" borderId="0" xfId="0" applyNumberFormat="1" applyFont="1" applyFill="1" applyBorder="1" applyAlignment="1" applyProtection="1">
      <alignment vertical="top"/>
    </xf>
    <xf numFmtId="0" fontId="7" fillId="2" borderId="1" xfId="0" applyNumberFormat="1" applyFont="1" applyFill="1" applyBorder="1" applyAlignment="1" applyProtection="1">
      <alignment horizontal="left" vertical="center" wrapText="1"/>
    </xf>
    <xf numFmtId="0" fontId="4" fillId="0" borderId="1" xfId="0" applyNumberFormat="1" applyFont="1" applyFill="1" applyBorder="1" applyAlignment="1" applyProtection="1">
      <alignment horizontal="left" vertical="center" wrapText="1"/>
    </xf>
    <xf numFmtId="49" fontId="7" fillId="2" borderId="1" xfId="0" applyNumberFormat="1" applyFont="1" applyFill="1" applyBorder="1" applyAlignment="1" applyProtection="1">
      <alignment horizontal="center" vertical="center"/>
    </xf>
    <xf numFmtId="49" fontId="4" fillId="2" borderId="1" xfId="0" applyNumberFormat="1" applyFont="1" applyFill="1" applyBorder="1" applyAlignment="1" applyProtection="1">
      <alignment horizontal="center" vertical="center" wrapText="1"/>
    </xf>
    <xf numFmtId="0" fontId="3" fillId="2" borderId="1" xfId="0" applyNumberFormat="1" applyFont="1" applyFill="1" applyBorder="1" applyAlignment="1" applyProtection="1">
      <alignment horizontal="left" vertical="center"/>
    </xf>
    <xf numFmtId="49" fontId="3" fillId="2" borderId="1" xfId="0" applyNumberFormat="1" applyFont="1" applyFill="1" applyBorder="1" applyAlignment="1" applyProtection="1">
      <alignment horizontal="center" vertical="center" wrapText="1"/>
    </xf>
    <xf numFmtId="0" fontId="3" fillId="0" borderId="0" xfId="0" applyNumberFormat="1" applyFont="1" applyFill="1" applyBorder="1" applyAlignment="1" applyProtection="1">
      <alignment vertical="top"/>
    </xf>
    <xf numFmtId="0" fontId="4" fillId="0" borderId="0" xfId="0" applyNumberFormat="1" applyFont="1" applyFill="1" applyBorder="1" applyAlignment="1" applyProtection="1">
      <alignment vertical="top"/>
    </xf>
    <xf numFmtId="0" fontId="8" fillId="0" borderId="0" xfId="0" applyNumberFormat="1" applyFont="1" applyFill="1" applyBorder="1" applyAlignment="1" applyProtection="1">
      <alignment vertical="top"/>
    </xf>
    <xf numFmtId="0" fontId="9" fillId="0" borderId="0" xfId="0" applyNumberFormat="1" applyFont="1" applyFill="1" applyBorder="1" applyAlignment="1" applyProtection="1">
      <alignment vertical="top"/>
    </xf>
    <xf numFmtId="0" fontId="3" fillId="0" borderId="0" xfId="0" applyNumberFormat="1" applyFont="1" applyFill="1" applyBorder="1" applyAlignment="1" applyProtection="1">
      <alignment horizontal="center" vertical="top"/>
    </xf>
    <xf numFmtId="49" fontId="4" fillId="0" borderId="0" xfId="0" applyNumberFormat="1" applyFont="1" applyFill="1" applyBorder="1" applyAlignment="1" applyProtection="1">
      <alignment horizontal="center" vertical="center"/>
    </xf>
    <xf numFmtId="0" fontId="2" fillId="2" borderId="0" xfId="0" applyNumberFormat="1" applyFont="1" applyFill="1" applyBorder="1" applyAlignment="1" applyProtection="1">
      <alignment vertical="top"/>
    </xf>
    <xf numFmtId="0" fontId="2" fillId="0" borderId="0" xfId="0" applyNumberFormat="1" applyFont="1" applyFill="1" applyBorder="1" applyAlignment="1" applyProtection="1">
      <alignment vertical="top"/>
    </xf>
    <xf numFmtId="49" fontId="11" fillId="2" borderId="1" xfId="0" applyNumberFormat="1" applyFont="1" applyFill="1" applyBorder="1" applyAlignment="1" applyProtection="1">
      <alignment horizontal="center" vertical="center"/>
    </xf>
    <xf numFmtId="0" fontId="2" fillId="0" borderId="0" xfId="0" applyNumberFormat="1" applyFont="1" applyFill="1" applyBorder="1" applyAlignment="1" applyProtection="1">
      <alignment vertical="top"/>
    </xf>
    <xf numFmtId="0" fontId="2" fillId="0" borderId="0" xfId="0" applyNumberFormat="1" applyFont="1" applyFill="1" applyBorder="1" applyAlignment="1" applyProtection="1">
      <alignment vertical="top"/>
    </xf>
    <xf numFmtId="0" fontId="2" fillId="0" borderId="0" xfId="0" applyNumberFormat="1" applyFont="1" applyFill="1" applyBorder="1" applyAlignment="1" applyProtection="1">
      <alignment vertical="top"/>
    </xf>
    <xf numFmtId="0" fontId="2" fillId="0" borderId="0" xfId="0" applyNumberFormat="1" applyFont="1" applyFill="1" applyBorder="1" applyAlignment="1" applyProtection="1">
      <alignment vertical="top"/>
    </xf>
    <xf numFmtId="0" fontId="4" fillId="0" borderId="1" xfId="0" applyNumberFormat="1" applyFont="1" applyFill="1" applyBorder="1" applyAlignment="1" applyProtection="1">
      <alignment horizontal="center" vertical="center"/>
    </xf>
    <xf numFmtId="0" fontId="2" fillId="3" borderId="0" xfId="0" applyNumberFormat="1" applyFont="1" applyFill="1" applyBorder="1" applyAlignment="1" applyProtection="1">
      <alignment vertical="top"/>
    </xf>
    <xf numFmtId="0" fontId="4" fillId="0" borderId="0" xfId="0" applyNumberFormat="1" applyFont="1" applyFill="1" applyBorder="1" applyAlignment="1" applyProtection="1">
      <alignment vertical="top" wrapText="1"/>
    </xf>
    <xf numFmtId="0" fontId="0" fillId="0" borderId="0" xfId="0" applyNumberFormat="1" applyFont="1" applyFill="1" applyBorder="1" applyAlignment="1" applyProtection="1">
      <alignment vertical="center"/>
    </xf>
    <xf numFmtId="0" fontId="2" fillId="0" borderId="0" xfId="0" applyNumberFormat="1" applyFont="1" applyFill="1" applyBorder="1" applyAlignment="1" applyProtection="1">
      <alignment vertical="center" wrapText="1"/>
    </xf>
    <xf numFmtId="0" fontId="5" fillId="2" borderId="0" xfId="0" applyNumberFormat="1" applyFont="1" applyFill="1" applyBorder="1" applyAlignment="1" applyProtection="1">
      <alignment vertical="top"/>
    </xf>
    <xf numFmtId="0" fontId="7" fillId="2" borderId="1" xfId="0" applyNumberFormat="1" applyFont="1" applyFill="1" applyBorder="1" applyAlignment="1" applyProtection="1">
      <alignment horizontal="left" wrapText="1"/>
    </xf>
    <xf numFmtId="0" fontId="11" fillId="2" borderId="0" xfId="0" applyNumberFormat="1" applyFont="1" applyFill="1" applyBorder="1" applyAlignment="1" applyProtection="1">
      <alignment horizontal="justify" vertical="center"/>
    </xf>
    <xf numFmtId="0" fontId="4" fillId="0" borderId="0" xfId="0" applyNumberFormat="1" applyFont="1" applyFill="1" applyBorder="1" applyAlignment="1" applyProtection="1">
      <alignment vertical="center" wrapText="1"/>
    </xf>
    <xf numFmtId="164" fontId="6" fillId="0" borderId="0" xfId="0" applyNumberFormat="1" applyFont="1" applyFill="1" applyBorder="1" applyAlignment="1" applyProtection="1">
      <alignment vertical="top"/>
    </xf>
    <xf numFmtId="0" fontId="4" fillId="0" borderId="1" xfId="1" applyNumberFormat="1" applyFont="1" applyFill="1" applyBorder="1" applyAlignment="1" applyProtection="1">
      <alignment horizontal="left" vertical="center" wrapText="1"/>
    </xf>
    <xf numFmtId="49" fontId="4" fillId="0" borderId="1" xfId="1" applyNumberFormat="1" applyFont="1" applyFill="1" applyBorder="1" applyAlignment="1" applyProtection="1">
      <alignment horizontal="center" vertical="center"/>
    </xf>
    <xf numFmtId="0" fontId="4" fillId="2" borderId="1" xfId="1" applyNumberFormat="1" applyFont="1" applyFill="1" applyBorder="1" applyAlignment="1" applyProtection="1">
      <alignment horizontal="left" vertical="center" wrapText="1"/>
    </xf>
    <xf numFmtId="49" fontId="4" fillId="2" borderId="1" xfId="1" applyNumberFormat="1" applyFont="1" applyFill="1" applyBorder="1" applyAlignment="1" applyProtection="1">
      <alignment horizontal="center" vertical="center"/>
    </xf>
    <xf numFmtId="0" fontId="7" fillId="2" borderId="1" xfId="1" applyNumberFormat="1" applyFont="1" applyFill="1" applyBorder="1" applyAlignment="1" applyProtection="1">
      <alignment horizontal="left" vertical="center" wrapText="1"/>
    </xf>
    <xf numFmtId="49" fontId="7" fillId="2" borderId="1" xfId="1" applyNumberFormat="1" applyFont="1" applyFill="1" applyBorder="1" applyAlignment="1" applyProtection="1">
      <alignment horizontal="center" vertical="center"/>
    </xf>
    <xf numFmtId="49" fontId="4" fillId="2" borderId="4" xfId="0" applyNumberFormat="1" applyFont="1" applyFill="1" applyBorder="1" applyAlignment="1" applyProtection="1">
      <alignment horizontal="center" vertical="center"/>
    </xf>
    <xf numFmtId="0" fontId="4" fillId="2" borderId="5" xfId="1" applyNumberFormat="1" applyFont="1" applyFill="1" applyBorder="1" applyAlignment="1" applyProtection="1">
      <alignment horizontal="left" vertical="center" wrapText="1"/>
    </xf>
    <xf numFmtId="0" fontId="4" fillId="0" borderId="1" xfId="0" applyNumberFormat="1" applyFont="1" applyFill="1" applyBorder="1" applyAlignment="1" applyProtection="1">
      <alignment horizontal="justify" vertical="center" wrapText="1"/>
    </xf>
    <xf numFmtId="0" fontId="8" fillId="2" borderId="0" xfId="0" applyNumberFormat="1" applyFont="1" applyFill="1" applyBorder="1" applyAlignment="1" applyProtection="1">
      <alignment vertical="top"/>
    </xf>
    <xf numFmtId="0" fontId="4" fillId="2" borderId="5" xfId="0" applyNumberFormat="1" applyFont="1" applyFill="1" applyBorder="1" applyAlignment="1" applyProtection="1">
      <alignment horizontal="left" vertical="center" wrapText="1"/>
    </xf>
    <xf numFmtId="0" fontId="4" fillId="0" borderId="5" xfId="0" applyNumberFormat="1" applyFont="1" applyFill="1" applyBorder="1" applyAlignment="1" applyProtection="1">
      <alignment horizontal="justify" vertical="center" wrapText="1"/>
    </xf>
    <xf numFmtId="0" fontId="4" fillId="2" borderId="1" xfId="0" applyNumberFormat="1" applyFont="1" applyFill="1" applyBorder="1" applyAlignment="1" applyProtection="1">
      <alignment vertical="top" wrapText="1"/>
    </xf>
    <xf numFmtId="0" fontId="4" fillId="2" borderId="1" xfId="0" applyNumberFormat="1" applyFont="1" applyFill="1" applyBorder="1" applyAlignment="1" applyProtection="1">
      <alignment horizontal="justify" vertical="center" wrapText="1"/>
    </xf>
    <xf numFmtId="0" fontId="4" fillId="2" borderId="0" xfId="0" applyNumberFormat="1" applyFont="1" applyFill="1" applyBorder="1" applyAlignment="1" applyProtection="1">
      <alignment vertical="top"/>
    </xf>
    <xf numFmtId="0" fontId="4" fillId="2" borderId="0" xfId="0" applyNumberFormat="1" applyFont="1" applyFill="1" applyBorder="1" applyAlignment="1" applyProtection="1">
      <alignment vertical="top" wrapText="1"/>
    </xf>
    <xf numFmtId="164" fontId="3" fillId="2" borderId="0" xfId="0" applyNumberFormat="1" applyFont="1" applyFill="1" applyBorder="1" applyAlignment="1" applyProtection="1">
      <alignment horizontal="center" vertical="center"/>
    </xf>
    <xf numFmtId="164" fontId="3" fillId="2" borderId="1" xfId="0" applyNumberFormat="1" applyFont="1" applyFill="1" applyBorder="1" applyAlignment="1" applyProtection="1">
      <alignment horizontal="center" vertical="center"/>
    </xf>
    <xf numFmtId="164" fontId="4" fillId="2" borderId="1" xfId="0" applyNumberFormat="1" applyFont="1" applyFill="1" applyBorder="1" applyAlignment="1" applyProtection="1">
      <alignment horizontal="center" vertical="center"/>
    </xf>
    <xf numFmtId="164" fontId="4" fillId="0" borderId="1" xfId="0" applyNumberFormat="1" applyFont="1" applyFill="1" applyBorder="1" applyAlignment="1" applyProtection="1">
      <alignment horizontal="center" vertical="center"/>
    </xf>
    <xf numFmtId="0" fontId="2" fillId="2" borderId="0" xfId="0" applyNumberFormat="1" applyFont="1" applyFill="1" applyBorder="1" applyAlignment="1" applyProtection="1">
      <alignment horizontal="left" vertical="top"/>
    </xf>
    <xf numFmtId="0" fontId="2" fillId="2" borderId="0" xfId="0" applyNumberFormat="1" applyFont="1" applyFill="1" applyBorder="1" applyAlignment="1" applyProtection="1">
      <alignment horizontal="left" vertical="center"/>
    </xf>
    <xf numFmtId="0" fontId="2" fillId="2" borderId="0" xfId="0" applyNumberFormat="1" applyFont="1" applyFill="1" applyBorder="1" applyAlignment="1" applyProtection="1">
      <alignment vertical="center"/>
    </xf>
    <xf numFmtId="0" fontId="4" fillId="2" borderId="1" xfId="0" applyNumberFormat="1" applyFont="1" applyFill="1" applyBorder="1" applyAlignment="1" applyProtection="1">
      <alignment horizontal="center" vertical="center" wrapText="1"/>
    </xf>
    <xf numFmtId="0" fontId="4" fillId="2" borderId="5" xfId="0" applyNumberFormat="1" applyFont="1" applyFill="1" applyBorder="1" applyAlignment="1" applyProtection="1">
      <alignment horizontal="justify" vertical="center" wrapText="1"/>
    </xf>
    <xf numFmtId="49" fontId="4" fillId="2" borderId="0" xfId="0" applyNumberFormat="1" applyFont="1" applyFill="1" applyBorder="1" applyAlignment="1" applyProtection="1">
      <alignment horizontal="center" vertical="center"/>
    </xf>
    <xf numFmtId="0" fontId="4" fillId="2" borderId="0" xfId="0" applyNumberFormat="1" applyFont="1" applyFill="1" applyBorder="1" applyAlignment="1" applyProtection="1">
      <alignment vertical="center" wrapText="1"/>
    </xf>
    <xf numFmtId="165" fontId="5" fillId="2" borderId="0" xfId="0" applyNumberFormat="1" applyFont="1" applyFill="1" applyBorder="1" applyAlignment="1" applyProtection="1">
      <alignment vertical="top"/>
    </xf>
    <xf numFmtId="0" fontId="9" fillId="2" borderId="0" xfId="0" applyNumberFormat="1" applyFont="1" applyFill="1" applyBorder="1" applyAlignment="1" applyProtection="1">
      <alignment horizontal="center" vertical="top" wrapText="1"/>
    </xf>
    <xf numFmtId="1" fontId="9" fillId="2" borderId="0" xfId="0" applyNumberFormat="1" applyFont="1" applyFill="1" applyBorder="1" applyAlignment="1" applyProtection="1">
      <alignment horizontal="center" vertical="top"/>
    </xf>
    <xf numFmtId="49" fontId="10" fillId="2" borderId="1" xfId="0" applyNumberFormat="1" applyFont="1" applyFill="1" applyBorder="1" applyAlignment="1" applyProtection="1">
      <alignment horizontal="center" vertical="center"/>
    </xf>
    <xf numFmtId="49" fontId="10" fillId="2" borderId="3" xfId="0" applyNumberFormat="1" applyFont="1" applyFill="1" applyBorder="1" applyAlignment="1" applyProtection="1">
      <alignment vertical="center"/>
    </xf>
    <xf numFmtId="49" fontId="10" fillId="2" borderId="4" xfId="0" applyNumberFormat="1" applyFont="1" applyFill="1" applyBorder="1" applyAlignment="1" applyProtection="1">
      <alignment vertical="center"/>
    </xf>
    <xf numFmtId="0" fontId="9" fillId="2" borderId="0" xfId="0" applyNumberFormat="1" applyFont="1" applyFill="1" applyBorder="1" applyAlignment="1" applyProtection="1">
      <alignment horizontal="left" vertical="top" wrapText="1"/>
    </xf>
    <xf numFmtId="0" fontId="9" fillId="2" borderId="0" xfId="0" applyNumberFormat="1" applyFont="1" applyFill="1" applyBorder="1" applyAlignment="1" applyProtection="1">
      <alignment horizontal="right" vertical="top" wrapText="1"/>
    </xf>
    <xf numFmtId="0" fontId="9" fillId="2" borderId="0" xfId="0" applyNumberFormat="1" applyFont="1" applyFill="1" applyBorder="1" applyAlignment="1" applyProtection="1">
      <alignment horizontal="right" vertical="top"/>
    </xf>
    <xf numFmtId="49" fontId="9" fillId="2" borderId="0" xfId="0" applyNumberFormat="1" applyFont="1" applyFill="1" applyBorder="1" applyAlignment="1" applyProtection="1">
      <alignment horizontal="right" vertical="top"/>
    </xf>
    <xf numFmtId="0" fontId="9" fillId="2" borderId="0" xfId="0" applyNumberFormat="1" applyFont="1" applyFill="1" applyBorder="1" applyAlignment="1" applyProtection="1">
      <alignment vertical="top"/>
    </xf>
    <xf numFmtId="49" fontId="10" fillId="2" borderId="3" xfId="0" applyNumberFormat="1" applyFont="1" applyFill="1" applyBorder="1" applyAlignment="1" applyProtection="1">
      <alignment horizontal="left" vertical="center"/>
    </xf>
    <xf numFmtId="49" fontId="10" fillId="2" borderId="4" xfId="0" applyNumberFormat="1" applyFont="1" applyFill="1" applyBorder="1" applyAlignment="1" applyProtection="1">
      <alignment horizontal="left" vertical="center"/>
    </xf>
    <xf numFmtId="0" fontId="9" fillId="2" borderId="0" xfId="0" applyNumberFormat="1" applyFont="1" applyFill="1" applyBorder="1" applyAlignment="1" applyProtection="1">
      <alignment horizontal="left" vertical="top"/>
    </xf>
    <xf numFmtId="49" fontId="10" fillId="2" borderId="3" xfId="0" applyNumberFormat="1" applyFont="1" applyFill="1" applyBorder="1" applyAlignment="1" applyProtection="1">
      <alignment horizontal="left" vertical="center" wrapText="1"/>
    </xf>
    <xf numFmtId="49" fontId="10" fillId="2" borderId="4" xfId="0" applyNumberFormat="1" applyFont="1" applyFill="1" applyBorder="1" applyAlignment="1" applyProtection="1">
      <alignment horizontal="left" vertical="center" wrapText="1"/>
    </xf>
    <xf numFmtId="0" fontId="9" fillId="2" borderId="0" xfId="0" applyNumberFormat="1" applyFont="1" applyFill="1" applyBorder="1" applyAlignment="1" applyProtection="1">
      <alignment horizontal="center" vertical="top"/>
    </xf>
    <xf numFmtId="0" fontId="2" fillId="2" borderId="1" xfId="0" applyNumberFormat="1" applyFont="1" applyFill="1" applyBorder="1" applyAlignment="1" applyProtection="1">
      <alignment vertical="top"/>
    </xf>
    <xf numFmtId="0" fontId="2" fillId="2" borderId="3" xfId="0" applyNumberFormat="1" applyFont="1" applyFill="1" applyBorder="1" applyAlignment="1" applyProtection="1">
      <alignment horizontal="center" vertical="top"/>
    </xf>
    <xf numFmtId="0" fontId="2" fillId="2" borderId="4" xfId="0" applyNumberFormat="1" applyFont="1" applyFill="1" applyBorder="1" applyAlignment="1" applyProtection="1">
      <alignment horizontal="center" vertical="top"/>
    </xf>
    <xf numFmtId="0" fontId="4" fillId="2" borderId="0" xfId="0" applyNumberFormat="1" applyFont="1" applyFill="1" applyBorder="1" applyAlignment="1" applyProtection="1">
      <alignment horizontal="center" vertical="top"/>
    </xf>
    <xf numFmtId="0" fontId="3" fillId="2" borderId="0" xfId="0" applyNumberFormat="1" applyFont="1" applyFill="1" applyBorder="1" applyAlignment="1" applyProtection="1">
      <alignment horizontal="center" vertical="top"/>
    </xf>
    <xf numFmtId="0" fontId="5" fillId="2" borderId="0" xfId="0" applyNumberFormat="1" applyFont="1" applyFill="1" applyBorder="1" applyAlignment="1" applyProtection="1">
      <alignment horizontal="center" vertical="top"/>
    </xf>
    <xf numFmtId="2" fontId="2" fillId="2" borderId="0" xfId="0" applyNumberFormat="1" applyFont="1" applyFill="1" applyBorder="1" applyAlignment="1" applyProtection="1">
      <alignment vertical="top"/>
    </xf>
    <xf numFmtId="0" fontId="2" fillId="2" borderId="0" xfId="0" applyNumberFormat="1" applyFont="1" applyFill="1" applyBorder="1" applyAlignment="1" applyProtection="1">
      <alignment horizontal="right" vertical="top"/>
    </xf>
    <xf numFmtId="164" fontId="2" fillId="2" borderId="0" xfId="0" applyNumberFormat="1" applyFont="1" applyFill="1" applyBorder="1" applyAlignment="1" applyProtection="1">
      <alignment vertical="top"/>
    </xf>
    <xf numFmtId="4" fontId="2" fillId="2" borderId="1" xfId="0" applyNumberFormat="1" applyFont="1" applyFill="1" applyBorder="1" applyAlignment="1" applyProtection="1">
      <alignment horizontal="center" vertical="top"/>
    </xf>
    <xf numFmtId="4" fontId="2" fillId="2" borderId="0" xfId="0" applyNumberFormat="1" applyFont="1" applyFill="1" applyBorder="1" applyAlignment="1" applyProtection="1">
      <alignment horizontal="center" vertical="top"/>
    </xf>
    <xf numFmtId="0" fontId="4" fillId="0" borderId="0" xfId="0" applyNumberFormat="1" applyFont="1" applyFill="1" applyBorder="1" applyAlignment="1" applyProtection="1">
      <alignment horizontal="center" vertical="center"/>
    </xf>
    <xf numFmtId="0" fontId="4" fillId="0" borderId="9" xfId="0" applyNumberFormat="1" applyFont="1" applyFill="1" applyBorder="1" applyAlignment="1" applyProtection="1">
      <alignment horizontal="justify" vertical="center" wrapText="1"/>
    </xf>
    <xf numFmtId="164" fontId="4" fillId="0" borderId="0" xfId="0" applyNumberFormat="1" applyFont="1" applyFill="1" applyBorder="1" applyAlignment="1" applyProtection="1">
      <alignment vertical="top"/>
    </xf>
    <xf numFmtId="164" fontId="9" fillId="0" borderId="0" xfId="0" applyNumberFormat="1" applyFont="1" applyFill="1" applyBorder="1" applyAlignment="1" applyProtection="1">
      <alignment vertical="top"/>
    </xf>
    <xf numFmtId="49" fontId="4" fillId="0" borderId="1" xfId="0" applyNumberFormat="1" applyFont="1" applyFill="1" applyBorder="1" applyAlignment="1" applyProtection="1">
      <alignment horizontal="center" vertical="center"/>
    </xf>
    <xf numFmtId="0" fontId="4" fillId="2" borderId="1" xfId="0" applyNumberFormat="1" applyFont="1" applyFill="1" applyBorder="1" applyAlignment="1" applyProtection="1">
      <alignment horizontal="center" vertical="center"/>
    </xf>
    <xf numFmtId="164" fontId="3" fillId="2" borderId="1" xfId="0" applyNumberFormat="1" applyFont="1" applyFill="1" applyBorder="1" applyAlignment="1" applyProtection="1">
      <alignment horizontal="center" vertical="center"/>
    </xf>
    <xf numFmtId="0" fontId="4" fillId="2" borderId="1" xfId="0" applyNumberFormat="1" applyFont="1" applyFill="1" applyBorder="1" applyAlignment="1" applyProtection="1">
      <alignment horizontal="left" vertical="center" wrapText="1"/>
    </xf>
    <xf numFmtId="49" fontId="4" fillId="2" borderId="1" xfId="0" applyNumberFormat="1" applyFont="1" applyFill="1" applyBorder="1" applyAlignment="1" applyProtection="1">
      <alignment horizontal="center" vertical="center"/>
    </xf>
    <xf numFmtId="164" fontId="4" fillId="2" borderId="1" xfId="0" applyNumberFormat="1" applyFont="1" applyFill="1" applyBorder="1" applyAlignment="1" applyProtection="1">
      <alignment horizontal="center" vertical="center"/>
    </xf>
    <xf numFmtId="0" fontId="4" fillId="0" borderId="1" xfId="0" applyNumberFormat="1" applyFont="1" applyFill="1" applyBorder="1" applyAlignment="1" applyProtection="1">
      <alignment horizontal="left" vertical="center" wrapText="1"/>
    </xf>
    <xf numFmtId="0" fontId="2" fillId="2" borderId="0" xfId="0" applyNumberFormat="1" applyFont="1" applyFill="1" applyBorder="1" applyAlignment="1" applyProtection="1">
      <alignment vertical="top"/>
    </xf>
    <xf numFmtId="164" fontId="4" fillId="0" borderId="1" xfId="0" applyNumberFormat="1" applyFont="1" applyFill="1" applyBorder="1" applyAlignment="1" applyProtection="1">
      <alignment horizontal="center" vertical="center"/>
    </xf>
    <xf numFmtId="0" fontId="4" fillId="0" borderId="0" xfId="0" applyNumberFormat="1" applyFont="1" applyFill="1" applyBorder="1" applyAlignment="1" applyProtection="1">
      <alignment vertical="top" wrapText="1"/>
    </xf>
    <xf numFmtId="0" fontId="4" fillId="0" borderId="1" xfId="1" applyNumberFormat="1" applyFont="1" applyFill="1" applyBorder="1" applyAlignment="1" applyProtection="1">
      <alignment horizontal="left" vertical="center" wrapText="1"/>
    </xf>
    <xf numFmtId="49" fontId="4" fillId="0" borderId="1" xfId="1" applyNumberFormat="1" applyFont="1" applyFill="1" applyBorder="1" applyAlignment="1" applyProtection="1">
      <alignment horizontal="center" vertical="center"/>
    </xf>
    <xf numFmtId="0" fontId="4" fillId="2" borderId="1" xfId="1" applyNumberFormat="1" applyFont="1" applyFill="1" applyBorder="1" applyAlignment="1" applyProtection="1">
      <alignment horizontal="left" vertical="center" wrapText="1"/>
    </xf>
    <xf numFmtId="49" fontId="4" fillId="2" borderId="1" xfId="1" applyNumberFormat="1" applyFont="1" applyFill="1" applyBorder="1" applyAlignment="1" applyProtection="1">
      <alignment horizontal="center" vertical="center"/>
    </xf>
    <xf numFmtId="49" fontId="7" fillId="0" borderId="1" xfId="1" applyNumberFormat="1" applyFont="1" applyFill="1" applyBorder="1" applyAlignment="1" applyProtection="1">
      <alignment horizontal="center" vertical="center"/>
    </xf>
    <xf numFmtId="0" fontId="7" fillId="2" borderId="1" xfId="1" applyNumberFormat="1" applyFont="1" applyFill="1" applyBorder="1" applyAlignment="1" applyProtection="1">
      <alignment horizontal="left" vertical="center" wrapText="1"/>
    </xf>
    <xf numFmtId="164" fontId="3" fillId="2" borderId="0" xfId="0" applyNumberFormat="1" applyFont="1" applyFill="1" applyBorder="1" applyAlignment="1" applyProtection="1">
      <alignment horizontal="center" vertical="center"/>
    </xf>
    <xf numFmtId="0" fontId="2" fillId="2" borderId="0" xfId="0" applyNumberFormat="1" applyFont="1" applyFill="1" applyBorder="1" applyAlignment="1" applyProtection="1">
      <alignment horizontal="left" vertical="center"/>
    </xf>
    <xf numFmtId="0" fontId="4" fillId="2" borderId="1" xfId="0" applyNumberFormat="1" applyFont="1" applyFill="1" applyBorder="1" applyAlignment="1" applyProtection="1">
      <alignment horizontal="center" vertical="center" wrapText="1"/>
    </xf>
    <xf numFmtId="165" fontId="5" fillId="2" borderId="0" xfId="0" applyNumberFormat="1" applyFont="1" applyFill="1" applyBorder="1" applyAlignment="1" applyProtection="1">
      <alignment vertical="top"/>
    </xf>
    <xf numFmtId="0" fontId="3" fillId="2" borderId="0" xfId="0" applyNumberFormat="1" applyFont="1" applyFill="1" applyBorder="1" applyAlignment="1" applyProtection="1">
      <alignment horizontal="center" vertical="top"/>
    </xf>
    <xf numFmtId="2" fontId="2" fillId="2" borderId="0" xfId="0" applyNumberFormat="1" applyFont="1" applyFill="1" applyBorder="1" applyAlignment="1" applyProtection="1">
      <alignment vertical="top"/>
    </xf>
    <xf numFmtId="0" fontId="2" fillId="2" borderId="0" xfId="0" applyNumberFormat="1" applyFont="1" applyFill="1" applyBorder="1" applyAlignment="1" applyProtection="1">
      <alignment vertical="center"/>
    </xf>
    <xf numFmtId="0" fontId="3" fillId="2" borderId="6" xfId="0" applyNumberFormat="1" applyFont="1" applyFill="1" applyBorder="1" applyAlignment="1" applyProtection="1">
      <alignment horizontal="center" vertical="center" wrapText="1"/>
    </xf>
    <xf numFmtId="0" fontId="4" fillId="2" borderId="2" xfId="0" applyNumberFormat="1" applyFont="1" applyFill="1" applyBorder="1" applyAlignment="1" applyProtection="1">
      <alignment horizontal="center" vertical="center" wrapText="1"/>
    </xf>
    <xf numFmtId="0" fontId="4" fillId="2" borderId="5" xfId="0" applyNumberFormat="1" applyFont="1" applyFill="1" applyBorder="1" applyAlignment="1" applyProtection="1">
      <alignment horizontal="center" vertical="center" wrapText="1"/>
    </xf>
    <xf numFmtId="0" fontId="4" fillId="0" borderId="3" xfId="0" applyNumberFormat="1" applyFont="1" applyFill="1" applyBorder="1" applyAlignment="1" applyProtection="1">
      <alignment horizontal="center" vertical="center"/>
    </xf>
    <xf numFmtId="0" fontId="4" fillId="0" borderId="7" xfId="0" applyNumberFormat="1" applyFont="1" applyFill="1" applyBorder="1" applyAlignment="1" applyProtection="1">
      <alignment horizontal="center" vertical="center"/>
    </xf>
    <xf numFmtId="0" fontId="0" fillId="0" borderId="7" xfId="0" applyNumberFormat="1" applyFont="1" applyFill="1" applyBorder="1" applyAlignment="1" applyProtection="1">
      <alignment horizontal="center" vertical="center"/>
    </xf>
    <xf numFmtId="0" fontId="0" fillId="0" borderId="4" xfId="0" applyNumberFormat="1" applyFont="1" applyFill="1" applyBorder="1" applyAlignment="1" applyProtection="1">
      <alignment horizontal="center" vertical="center"/>
    </xf>
    <xf numFmtId="0" fontId="2" fillId="0" borderId="0" xfId="0" applyNumberFormat="1" applyFont="1" applyFill="1" applyBorder="1" applyAlignment="1" applyProtection="1">
      <alignment horizontal="left" vertical="center"/>
    </xf>
    <xf numFmtId="0" fontId="2" fillId="0" borderId="0" xfId="0" applyNumberFormat="1" applyFont="1" applyFill="1" applyBorder="1" applyAlignment="1" applyProtection="1">
      <alignment horizontal="left" vertical="center" wrapText="1"/>
    </xf>
  </cellXfs>
  <cellStyles count="5">
    <cellStyle name="xl32" xfId="3"/>
    <cellStyle name="xl37" xfId="2"/>
    <cellStyle name="Обычный" xfId="0" builtinId="0"/>
    <cellStyle name="Обычный 2" xfId="1"/>
    <cellStyle name="Процентный 2"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pageSetUpPr fitToPage="1"/>
  </sheetPr>
  <dimension ref="A1:T718"/>
  <sheetViews>
    <sheetView tabSelected="1" showRuler="0" view="pageBreakPreview" zoomScale="75" zoomScaleNormal="75" zoomScaleSheetLayoutView="75" workbookViewId="0">
      <selection activeCell="E6" sqref="E6:J6"/>
    </sheetView>
  </sheetViews>
  <sheetFormatPr defaultColWidth="9.140625" defaultRowHeight="12.75" x14ac:dyDescent="0.2"/>
  <cols>
    <col min="1" max="1" width="9.140625" style="22"/>
    <col min="2" max="2" width="82.140625" style="22" customWidth="1"/>
    <col min="3" max="3" width="15" style="22" customWidth="1"/>
    <col min="4" max="4" width="18.85546875" style="22" customWidth="1"/>
    <col min="5" max="5" width="12.7109375" style="22" customWidth="1"/>
    <col min="6" max="6" width="20.140625" style="22" hidden="1" customWidth="1"/>
    <col min="7" max="7" width="20.140625" style="105" hidden="1" customWidth="1"/>
    <col min="8" max="8" width="20.140625" style="105" customWidth="1"/>
    <col min="9" max="9" width="19.28515625" style="22" customWidth="1"/>
    <col min="10" max="10" width="20.7109375" style="22" customWidth="1"/>
    <col min="11" max="11" width="15.85546875" style="1" customWidth="1"/>
    <col min="12" max="12" width="14.140625" style="1" customWidth="1"/>
    <col min="13" max="13" width="15.28515625" style="1" customWidth="1"/>
    <col min="14" max="16384" width="9.140625" style="1"/>
  </cols>
  <sheetData>
    <row r="1" spans="1:18" x14ac:dyDescent="0.2">
      <c r="B1" s="59"/>
      <c r="C1" s="59"/>
      <c r="D1" s="120"/>
      <c r="E1" s="120"/>
      <c r="F1" s="60"/>
      <c r="G1" s="115"/>
      <c r="H1" s="115"/>
      <c r="I1" s="60"/>
      <c r="J1" s="60"/>
      <c r="K1" s="27"/>
      <c r="L1" s="27"/>
      <c r="M1" s="27"/>
      <c r="N1" s="27"/>
      <c r="O1" s="27"/>
      <c r="P1" s="27"/>
      <c r="Q1" s="27"/>
      <c r="R1" s="27"/>
    </row>
    <row r="2" spans="1:18" s="23" customFormat="1" ht="15.6" customHeight="1" x14ac:dyDescent="0.2">
      <c r="A2" s="22"/>
      <c r="B2" s="59"/>
      <c r="C2" s="59"/>
      <c r="D2" s="61"/>
      <c r="E2" s="128" t="s">
        <v>629</v>
      </c>
      <c r="F2" s="128"/>
      <c r="G2" s="128"/>
      <c r="H2" s="128"/>
      <c r="I2" s="128"/>
      <c r="J2" s="128"/>
      <c r="K2" s="32"/>
    </row>
    <row r="3" spans="1:18" s="23" customFormat="1" ht="13.5" customHeight="1" x14ac:dyDescent="0.2">
      <c r="A3" s="22"/>
      <c r="B3" s="59"/>
      <c r="C3" s="59"/>
      <c r="D3" s="61"/>
      <c r="E3" s="128" t="s">
        <v>485</v>
      </c>
      <c r="F3" s="128"/>
      <c r="G3" s="128"/>
      <c r="H3" s="128"/>
      <c r="I3" s="128"/>
      <c r="J3" s="128"/>
      <c r="K3" s="32"/>
    </row>
    <row r="4" spans="1:18" ht="17.45" customHeight="1" x14ac:dyDescent="0.2">
      <c r="B4" s="59"/>
      <c r="C4" s="59"/>
      <c r="D4" s="61"/>
      <c r="E4" s="128" t="s">
        <v>486</v>
      </c>
      <c r="F4" s="128"/>
      <c r="G4" s="128"/>
      <c r="H4" s="128"/>
      <c r="I4" s="128"/>
      <c r="J4" s="128"/>
      <c r="K4" s="32"/>
    </row>
    <row r="5" spans="1:18" s="26" customFormat="1" ht="15" customHeight="1" x14ac:dyDescent="0.2">
      <c r="A5" s="22"/>
      <c r="B5" s="59"/>
      <c r="C5" s="59"/>
      <c r="D5" s="61"/>
      <c r="E5" s="129" t="s">
        <v>643</v>
      </c>
      <c r="F5" s="129"/>
      <c r="G5" s="129"/>
      <c r="H5" s="129"/>
      <c r="I5" s="129"/>
      <c r="J5" s="129"/>
      <c r="K5" s="33"/>
    </row>
    <row r="6" spans="1:18" s="26" customFormat="1" ht="42" customHeight="1" x14ac:dyDescent="0.2">
      <c r="A6" s="22"/>
      <c r="B6" s="59"/>
      <c r="C6" s="59"/>
      <c r="D6" s="61"/>
      <c r="E6" s="129" t="s">
        <v>640</v>
      </c>
      <c r="F6" s="129"/>
      <c r="G6" s="129"/>
      <c r="H6" s="129"/>
      <c r="I6" s="129"/>
      <c r="J6" s="129"/>
      <c r="K6" s="33"/>
      <c r="L6" s="33"/>
    </row>
    <row r="7" spans="1:18" ht="81" customHeight="1" x14ac:dyDescent="0.2">
      <c r="A7" s="121" t="s">
        <v>572</v>
      </c>
      <c r="B7" s="121"/>
      <c r="C7" s="121"/>
      <c r="D7" s="121"/>
      <c r="E7" s="121"/>
      <c r="F7" s="121"/>
      <c r="G7" s="121"/>
      <c r="H7" s="121"/>
      <c r="I7" s="121"/>
      <c r="J7" s="121"/>
    </row>
    <row r="8" spans="1:18" ht="50.25" customHeight="1" x14ac:dyDescent="0.2">
      <c r="A8" s="122" t="s">
        <v>306</v>
      </c>
      <c r="B8" s="122" t="s">
        <v>353</v>
      </c>
      <c r="C8" s="122" t="s">
        <v>274</v>
      </c>
      <c r="D8" s="122" t="s">
        <v>118</v>
      </c>
      <c r="E8" s="122" t="s">
        <v>119</v>
      </c>
      <c r="F8" s="124" t="s">
        <v>534</v>
      </c>
      <c r="G8" s="125"/>
      <c r="H8" s="125"/>
      <c r="I8" s="126"/>
      <c r="J8" s="127"/>
    </row>
    <row r="9" spans="1:18" ht="24" customHeight="1" x14ac:dyDescent="0.2">
      <c r="A9" s="123"/>
      <c r="B9" s="123"/>
      <c r="C9" s="123"/>
      <c r="D9" s="123"/>
      <c r="E9" s="123"/>
      <c r="F9" s="62" t="s">
        <v>484</v>
      </c>
      <c r="G9" s="116" t="s">
        <v>620</v>
      </c>
      <c r="H9" s="116" t="s">
        <v>484</v>
      </c>
      <c r="I9" s="62" t="s">
        <v>503</v>
      </c>
      <c r="J9" s="62" t="s">
        <v>571</v>
      </c>
    </row>
    <row r="10" spans="1:18" ht="16.5" customHeight="1" x14ac:dyDescent="0.2">
      <c r="A10" s="3">
        <v>1</v>
      </c>
      <c r="B10" s="3">
        <v>2</v>
      </c>
      <c r="C10" s="3">
        <v>3</v>
      </c>
      <c r="D10" s="3">
        <v>4</v>
      </c>
      <c r="E10" s="3">
        <v>5</v>
      </c>
      <c r="F10" s="3">
        <v>6</v>
      </c>
      <c r="G10" s="99"/>
      <c r="H10" s="99">
        <v>6</v>
      </c>
      <c r="I10" s="3">
        <v>7</v>
      </c>
      <c r="J10" s="3">
        <v>8</v>
      </c>
    </row>
    <row r="11" spans="1:18" ht="22.15" customHeight="1" x14ac:dyDescent="0.2">
      <c r="A11" s="3">
        <v>1</v>
      </c>
      <c r="B11" s="14" t="s">
        <v>154</v>
      </c>
      <c r="C11" s="5" t="s">
        <v>275</v>
      </c>
      <c r="D11" s="5" t="s">
        <v>49</v>
      </c>
      <c r="E11" s="5" t="s">
        <v>177</v>
      </c>
      <c r="F11" s="56">
        <f>F12+F18+F27+F40+F47+F51+F36</f>
        <v>191686.39999999999</v>
      </c>
      <c r="G11" s="100" t="e">
        <f t="shared" ref="G11" si="0">G12+G18+G27+G40+G47+G51+G36</f>
        <v>#REF!</v>
      </c>
      <c r="H11" s="100">
        <v>199046.6</v>
      </c>
      <c r="I11" s="56">
        <v>178996.49999999997</v>
      </c>
      <c r="J11" s="56">
        <v>183126.8</v>
      </c>
    </row>
    <row r="12" spans="1:18" s="8" customFormat="1" ht="30" x14ac:dyDescent="0.2">
      <c r="A12" s="99">
        <v>2</v>
      </c>
      <c r="B12" s="6" t="s">
        <v>1</v>
      </c>
      <c r="C12" s="7" t="s">
        <v>127</v>
      </c>
      <c r="D12" s="7" t="s">
        <v>49</v>
      </c>
      <c r="E12" s="7" t="s">
        <v>177</v>
      </c>
      <c r="F12" s="57">
        <f t="shared" ref="F12:G14" si="1">F13</f>
        <v>4756</v>
      </c>
      <c r="G12" s="103" t="e">
        <f t="shared" si="1"/>
        <v>#REF!</v>
      </c>
      <c r="H12" s="103">
        <v>4842</v>
      </c>
      <c r="I12" s="57">
        <v>4853</v>
      </c>
      <c r="J12" s="57">
        <v>4902</v>
      </c>
    </row>
    <row r="13" spans="1:18" s="8" customFormat="1" ht="15" x14ac:dyDescent="0.2">
      <c r="A13" s="99">
        <v>3</v>
      </c>
      <c r="B13" s="6" t="s">
        <v>229</v>
      </c>
      <c r="C13" s="7" t="s">
        <v>127</v>
      </c>
      <c r="D13" s="7" t="s">
        <v>321</v>
      </c>
      <c r="E13" s="7" t="s">
        <v>177</v>
      </c>
      <c r="F13" s="57">
        <f>F14+F16</f>
        <v>4756</v>
      </c>
      <c r="G13" s="103" t="e">
        <f t="shared" ref="G13" si="2">G14+G16</f>
        <v>#REF!</v>
      </c>
      <c r="H13" s="103">
        <v>4842</v>
      </c>
      <c r="I13" s="103">
        <v>4853</v>
      </c>
      <c r="J13" s="103">
        <v>4902</v>
      </c>
    </row>
    <row r="14" spans="1:18" ht="15" x14ac:dyDescent="0.2">
      <c r="A14" s="99">
        <v>4</v>
      </c>
      <c r="B14" s="6" t="s">
        <v>43</v>
      </c>
      <c r="C14" s="7" t="s">
        <v>127</v>
      </c>
      <c r="D14" s="7" t="s">
        <v>36</v>
      </c>
      <c r="E14" s="7" t="s">
        <v>177</v>
      </c>
      <c r="F14" s="57">
        <f t="shared" si="1"/>
        <v>4756</v>
      </c>
      <c r="G14" s="103">
        <f t="shared" si="1"/>
        <v>0</v>
      </c>
      <c r="H14" s="103">
        <v>4756</v>
      </c>
      <c r="I14" s="57">
        <v>4853</v>
      </c>
      <c r="J14" s="57">
        <v>4902</v>
      </c>
    </row>
    <row r="15" spans="1:18" ht="24.75" customHeight="1" x14ac:dyDescent="0.2">
      <c r="A15" s="99">
        <v>5</v>
      </c>
      <c r="B15" s="6" t="s">
        <v>160</v>
      </c>
      <c r="C15" s="7" t="s">
        <v>127</v>
      </c>
      <c r="D15" s="7" t="s">
        <v>36</v>
      </c>
      <c r="E15" s="7" t="s">
        <v>369</v>
      </c>
      <c r="F15" s="57">
        <v>4756</v>
      </c>
      <c r="G15" s="103"/>
      <c r="H15" s="103">
        <v>4756</v>
      </c>
      <c r="I15" s="57">
        <v>4853</v>
      </c>
      <c r="J15" s="57">
        <v>4902</v>
      </c>
    </row>
    <row r="16" spans="1:18" s="28" customFormat="1" ht="34.5" customHeight="1" x14ac:dyDescent="0.2">
      <c r="A16" s="99">
        <v>6</v>
      </c>
      <c r="B16" s="104" t="s">
        <v>583</v>
      </c>
      <c r="C16" s="102" t="s">
        <v>127</v>
      </c>
      <c r="D16" s="102" t="s">
        <v>631</v>
      </c>
      <c r="E16" s="102" t="s">
        <v>177</v>
      </c>
      <c r="F16" s="103">
        <f>F17</f>
        <v>0</v>
      </c>
      <c r="G16" s="103" t="e">
        <f t="shared" ref="G16" si="3">G17</f>
        <v>#REF!</v>
      </c>
      <c r="H16" s="103">
        <v>86</v>
      </c>
      <c r="I16" s="103">
        <v>0</v>
      </c>
      <c r="J16" s="103">
        <v>0</v>
      </c>
    </row>
    <row r="17" spans="1:10" s="28" customFormat="1" ht="24.75" customHeight="1" x14ac:dyDescent="0.2">
      <c r="A17" s="99">
        <v>7</v>
      </c>
      <c r="B17" s="101" t="s">
        <v>160</v>
      </c>
      <c r="C17" s="102" t="s">
        <v>127</v>
      </c>
      <c r="D17" s="102" t="s">
        <v>631</v>
      </c>
      <c r="E17" s="102" t="s">
        <v>369</v>
      </c>
      <c r="F17" s="103">
        <v>0</v>
      </c>
      <c r="G17" s="103" t="e">
        <f>#REF!</f>
        <v>#REF!</v>
      </c>
      <c r="H17" s="103">
        <v>86</v>
      </c>
      <c r="I17" s="103">
        <v>0</v>
      </c>
      <c r="J17" s="103">
        <v>0</v>
      </c>
    </row>
    <row r="18" spans="1:10" s="8" customFormat="1" ht="45" x14ac:dyDescent="0.2">
      <c r="A18" s="99">
        <v>8</v>
      </c>
      <c r="B18" s="6" t="s">
        <v>320</v>
      </c>
      <c r="C18" s="7" t="s">
        <v>123</v>
      </c>
      <c r="D18" s="7" t="s">
        <v>49</v>
      </c>
      <c r="E18" s="7" t="s">
        <v>177</v>
      </c>
      <c r="F18" s="57">
        <f t="shared" ref="F18:G18" si="4">F19</f>
        <v>9128</v>
      </c>
      <c r="G18" s="103">
        <f t="shared" si="4"/>
        <v>0</v>
      </c>
      <c r="H18" s="103">
        <v>9128</v>
      </c>
      <c r="I18" s="57">
        <v>9121</v>
      </c>
      <c r="J18" s="57">
        <v>9432</v>
      </c>
    </row>
    <row r="19" spans="1:10" s="8" customFormat="1" ht="15" x14ac:dyDescent="0.2">
      <c r="A19" s="99">
        <v>9</v>
      </c>
      <c r="B19" s="6" t="s">
        <v>229</v>
      </c>
      <c r="C19" s="7" t="s">
        <v>123</v>
      </c>
      <c r="D19" s="7" t="s">
        <v>321</v>
      </c>
      <c r="E19" s="7" t="s">
        <v>177</v>
      </c>
      <c r="F19" s="57">
        <f>F20+F22+F24</f>
        <v>9128</v>
      </c>
      <c r="G19" s="103">
        <f t="shared" ref="G19" si="5">G20+G22+G24</f>
        <v>0</v>
      </c>
      <c r="H19" s="103">
        <v>9128</v>
      </c>
      <c r="I19" s="57">
        <v>9121</v>
      </c>
      <c r="J19" s="57">
        <v>9432</v>
      </c>
    </row>
    <row r="20" spans="1:10" s="8" customFormat="1" ht="30" x14ac:dyDescent="0.2">
      <c r="A20" s="99">
        <v>10</v>
      </c>
      <c r="B20" s="6" t="s">
        <v>144</v>
      </c>
      <c r="C20" s="7" t="s">
        <v>123</v>
      </c>
      <c r="D20" s="7" t="s">
        <v>145</v>
      </c>
      <c r="E20" s="7" t="s">
        <v>177</v>
      </c>
      <c r="F20" s="57">
        <f t="shared" ref="F20:G20" si="6">F21</f>
        <v>861</v>
      </c>
      <c r="G20" s="103">
        <f t="shared" si="6"/>
        <v>0</v>
      </c>
      <c r="H20" s="103">
        <v>861</v>
      </c>
      <c r="I20" s="57">
        <v>861</v>
      </c>
      <c r="J20" s="57">
        <v>861</v>
      </c>
    </row>
    <row r="21" spans="1:10" s="8" customFormat="1" ht="24.75" customHeight="1" x14ac:dyDescent="0.2">
      <c r="A21" s="99">
        <v>11</v>
      </c>
      <c r="B21" s="6" t="s">
        <v>160</v>
      </c>
      <c r="C21" s="7" t="s">
        <v>123</v>
      </c>
      <c r="D21" s="7" t="s">
        <v>145</v>
      </c>
      <c r="E21" s="7" t="s">
        <v>369</v>
      </c>
      <c r="F21" s="57">
        <v>861</v>
      </c>
      <c r="G21" s="103"/>
      <c r="H21" s="103">
        <v>861</v>
      </c>
      <c r="I21" s="57">
        <v>861</v>
      </c>
      <c r="J21" s="57">
        <v>861</v>
      </c>
    </row>
    <row r="22" spans="1:10" s="8" customFormat="1" ht="44.25" customHeight="1" x14ac:dyDescent="0.2">
      <c r="A22" s="99">
        <v>12</v>
      </c>
      <c r="B22" s="6" t="s">
        <v>374</v>
      </c>
      <c r="C22" s="7" t="s">
        <v>123</v>
      </c>
      <c r="D22" s="7" t="s">
        <v>373</v>
      </c>
      <c r="E22" s="7" t="s">
        <v>177</v>
      </c>
      <c r="F22" s="57">
        <f t="shared" ref="F22:G22" si="7">F23</f>
        <v>4427</v>
      </c>
      <c r="G22" s="103">
        <f t="shared" si="7"/>
        <v>0</v>
      </c>
      <c r="H22" s="103">
        <v>4427</v>
      </c>
      <c r="I22" s="57">
        <v>4216</v>
      </c>
      <c r="J22" s="57">
        <v>4384</v>
      </c>
    </row>
    <row r="23" spans="1:10" s="8" customFormat="1" ht="24" customHeight="1" x14ac:dyDescent="0.2">
      <c r="A23" s="99">
        <v>13</v>
      </c>
      <c r="B23" s="6" t="s">
        <v>160</v>
      </c>
      <c r="C23" s="7" t="s">
        <v>123</v>
      </c>
      <c r="D23" s="7" t="s">
        <v>373</v>
      </c>
      <c r="E23" s="7" t="s">
        <v>369</v>
      </c>
      <c r="F23" s="57">
        <v>4427</v>
      </c>
      <c r="G23" s="103"/>
      <c r="H23" s="103">
        <v>4427</v>
      </c>
      <c r="I23" s="57">
        <v>4216</v>
      </c>
      <c r="J23" s="57">
        <v>4384</v>
      </c>
    </row>
    <row r="24" spans="1:10" ht="21.75" customHeight="1" x14ac:dyDescent="0.2">
      <c r="A24" s="99">
        <v>14</v>
      </c>
      <c r="B24" s="6" t="s">
        <v>17</v>
      </c>
      <c r="C24" s="7" t="s">
        <v>123</v>
      </c>
      <c r="D24" s="7" t="s">
        <v>143</v>
      </c>
      <c r="E24" s="7" t="s">
        <v>177</v>
      </c>
      <c r="F24" s="57">
        <f t="shared" ref="F24:G24" si="8">F25+F26</f>
        <v>3840</v>
      </c>
      <c r="G24" s="103">
        <f t="shared" si="8"/>
        <v>0</v>
      </c>
      <c r="H24" s="103">
        <v>3840</v>
      </c>
      <c r="I24" s="57">
        <v>4044</v>
      </c>
      <c r="J24" s="57">
        <v>4187</v>
      </c>
    </row>
    <row r="25" spans="1:10" ht="15" x14ac:dyDescent="0.2">
      <c r="A25" s="99">
        <v>15</v>
      </c>
      <c r="B25" s="6" t="s">
        <v>160</v>
      </c>
      <c r="C25" s="7" t="s">
        <v>123</v>
      </c>
      <c r="D25" s="7" t="s">
        <v>143</v>
      </c>
      <c r="E25" s="7" t="s">
        <v>369</v>
      </c>
      <c r="F25" s="57">
        <v>3374</v>
      </c>
      <c r="G25" s="103"/>
      <c r="H25" s="103">
        <v>3374</v>
      </c>
      <c r="I25" s="57">
        <v>3578</v>
      </c>
      <c r="J25" s="57">
        <v>3721</v>
      </c>
    </row>
    <row r="26" spans="1:10" ht="30" x14ac:dyDescent="0.2">
      <c r="A26" s="99">
        <v>16</v>
      </c>
      <c r="B26" s="6" t="s">
        <v>254</v>
      </c>
      <c r="C26" s="7" t="s">
        <v>123</v>
      </c>
      <c r="D26" s="7" t="s">
        <v>143</v>
      </c>
      <c r="E26" s="7" t="s">
        <v>255</v>
      </c>
      <c r="F26" s="57">
        <v>466</v>
      </c>
      <c r="G26" s="103"/>
      <c r="H26" s="103">
        <v>466</v>
      </c>
      <c r="I26" s="57">
        <v>466</v>
      </c>
      <c r="J26" s="57">
        <v>466</v>
      </c>
    </row>
    <row r="27" spans="1:10" s="8" customFormat="1" ht="59.25" customHeight="1" x14ac:dyDescent="0.2">
      <c r="A27" s="99">
        <v>17</v>
      </c>
      <c r="B27" s="6" t="s">
        <v>211</v>
      </c>
      <c r="C27" s="7" t="s">
        <v>128</v>
      </c>
      <c r="D27" s="7" t="s">
        <v>49</v>
      </c>
      <c r="E27" s="7" t="s">
        <v>177</v>
      </c>
      <c r="F27" s="57">
        <f t="shared" ref="F27:G27" si="9">F28</f>
        <v>67969</v>
      </c>
      <c r="G27" s="103" t="e">
        <f t="shared" si="9"/>
        <v>#REF!</v>
      </c>
      <c r="H27" s="103">
        <v>69469.399999999994</v>
      </c>
      <c r="I27" s="57">
        <v>69525</v>
      </c>
      <c r="J27" s="57">
        <v>70207</v>
      </c>
    </row>
    <row r="28" spans="1:10" s="8" customFormat="1" ht="15" x14ac:dyDescent="0.2">
      <c r="A28" s="99">
        <v>18</v>
      </c>
      <c r="B28" s="6" t="s">
        <v>229</v>
      </c>
      <c r="C28" s="7" t="s">
        <v>128</v>
      </c>
      <c r="D28" s="7" t="s">
        <v>321</v>
      </c>
      <c r="E28" s="7" t="s">
        <v>177</v>
      </c>
      <c r="F28" s="57">
        <f>F29+F34</f>
        <v>67969</v>
      </c>
      <c r="G28" s="103" t="e">
        <f t="shared" ref="G28" si="10">G29+G34</f>
        <v>#REF!</v>
      </c>
      <c r="H28" s="103">
        <v>69469.399999999994</v>
      </c>
      <c r="I28" s="103">
        <v>69525</v>
      </c>
      <c r="J28" s="103">
        <v>70207</v>
      </c>
    </row>
    <row r="29" spans="1:10" ht="26.25" customHeight="1" x14ac:dyDescent="0.2">
      <c r="A29" s="99">
        <v>19</v>
      </c>
      <c r="B29" s="6" t="s">
        <v>17</v>
      </c>
      <c r="C29" s="7" t="s">
        <v>128</v>
      </c>
      <c r="D29" s="7" t="s">
        <v>143</v>
      </c>
      <c r="E29" s="7" t="s">
        <v>177</v>
      </c>
      <c r="F29" s="57">
        <f t="shared" ref="F29:G29" si="11">F30+F31+F33+F32</f>
        <v>67969</v>
      </c>
      <c r="G29" s="103" t="e">
        <f t="shared" si="11"/>
        <v>#REF!</v>
      </c>
      <c r="H29" s="103">
        <v>68040</v>
      </c>
      <c r="I29" s="57">
        <v>69525</v>
      </c>
      <c r="J29" s="57">
        <v>70207</v>
      </c>
    </row>
    <row r="30" spans="1:10" ht="24" customHeight="1" x14ac:dyDescent="0.2">
      <c r="A30" s="99">
        <v>20</v>
      </c>
      <c r="B30" s="6" t="s">
        <v>160</v>
      </c>
      <c r="C30" s="7" t="s">
        <v>128</v>
      </c>
      <c r="D30" s="7" t="s">
        <v>143</v>
      </c>
      <c r="E30" s="7" t="s">
        <v>369</v>
      </c>
      <c r="F30" s="57">
        <v>67065</v>
      </c>
      <c r="G30" s="103"/>
      <c r="H30" s="103">
        <v>67065</v>
      </c>
      <c r="I30" s="57">
        <v>68617</v>
      </c>
      <c r="J30" s="57">
        <v>69298</v>
      </c>
    </row>
    <row r="31" spans="1:10" ht="30" x14ac:dyDescent="0.2">
      <c r="A31" s="99">
        <v>21</v>
      </c>
      <c r="B31" s="6" t="s">
        <v>254</v>
      </c>
      <c r="C31" s="7" t="s">
        <v>128</v>
      </c>
      <c r="D31" s="7" t="s">
        <v>143</v>
      </c>
      <c r="E31" s="7" t="s">
        <v>255</v>
      </c>
      <c r="F31" s="57">
        <v>900</v>
      </c>
      <c r="G31" s="103" t="e">
        <f>#REF!</f>
        <v>#REF!</v>
      </c>
      <c r="H31" s="103">
        <v>971</v>
      </c>
      <c r="I31" s="57">
        <v>900</v>
      </c>
      <c r="J31" s="57">
        <v>901</v>
      </c>
    </row>
    <row r="32" spans="1:10" s="28" customFormat="1" ht="15" x14ac:dyDescent="0.2">
      <c r="A32" s="99">
        <v>22</v>
      </c>
      <c r="B32" s="6" t="s">
        <v>212</v>
      </c>
      <c r="C32" s="7" t="s">
        <v>128</v>
      </c>
      <c r="D32" s="7" t="s">
        <v>143</v>
      </c>
      <c r="E32" s="7" t="s">
        <v>52</v>
      </c>
      <c r="F32" s="57">
        <v>3</v>
      </c>
      <c r="G32" s="103"/>
      <c r="H32" s="103">
        <v>3</v>
      </c>
      <c r="I32" s="57">
        <v>3</v>
      </c>
      <c r="J32" s="57">
        <v>3</v>
      </c>
    </row>
    <row r="33" spans="1:10" ht="15" x14ac:dyDescent="0.2">
      <c r="A33" s="99">
        <v>23</v>
      </c>
      <c r="B33" s="6" t="s">
        <v>276</v>
      </c>
      <c r="C33" s="7" t="s">
        <v>128</v>
      </c>
      <c r="D33" s="7" t="s">
        <v>143</v>
      </c>
      <c r="E33" s="7" t="s">
        <v>69</v>
      </c>
      <c r="F33" s="57">
        <v>1</v>
      </c>
      <c r="G33" s="103"/>
      <c r="H33" s="103">
        <v>1</v>
      </c>
      <c r="I33" s="57">
        <v>5</v>
      </c>
      <c r="J33" s="57">
        <v>5</v>
      </c>
    </row>
    <row r="34" spans="1:10" s="28" customFormat="1" ht="30" x14ac:dyDescent="0.2">
      <c r="A34" s="99">
        <v>24</v>
      </c>
      <c r="B34" s="104" t="s">
        <v>583</v>
      </c>
      <c r="C34" s="102" t="s">
        <v>128</v>
      </c>
      <c r="D34" s="102" t="s">
        <v>631</v>
      </c>
      <c r="E34" s="102" t="s">
        <v>177</v>
      </c>
      <c r="F34" s="103">
        <f>F35</f>
        <v>0</v>
      </c>
      <c r="G34" s="103" t="e">
        <f t="shared" ref="G34" si="12">G35</f>
        <v>#REF!</v>
      </c>
      <c r="H34" s="103">
        <v>1429.4</v>
      </c>
      <c r="I34" s="103">
        <v>0</v>
      </c>
      <c r="J34" s="103">
        <v>0</v>
      </c>
    </row>
    <row r="35" spans="1:10" s="28" customFormat="1" ht="15" x14ac:dyDescent="0.2">
      <c r="A35" s="99">
        <v>25</v>
      </c>
      <c r="B35" s="101" t="s">
        <v>160</v>
      </c>
      <c r="C35" s="102" t="s">
        <v>128</v>
      </c>
      <c r="D35" s="102" t="s">
        <v>631</v>
      </c>
      <c r="E35" s="102" t="s">
        <v>369</v>
      </c>
      <c r="F35" s="103">
        <v>0</v>
      </c>
      <c r="G35" s="103" t="e">
        <f>#REF!</f>
        <v>#REF!</v>
      </c>
      <c r="H35" s="103">
        <v>1429.4</v>
      </c>
      <c r="I35" s="103">
        <v>0</v>
      </c>
      <c r="J35" s="103">
        <v>0</v>
      </c>
    </row>
    <row r="36" spans="1:10" ht="15" x14ac:dyDescent="0.2">
      <c r="A36" s="99">
        <v>26</v>
      </c>
      <c r="B36" s="6" t="s">
        <v>363</v>
      </c>
      <c r="C36" s="7" t="s">
        <v>68</v>
      </c>
      <c r="D36" s="7" t="s">
        <v>49</v>
      </c>
      <c r="E36" s="7" t="s">
        <v>177</v>
      </c>
      <c r="F36" s="57">
        <f t="shared" ref="F36:G38" si="13">F37</f>
        <v>22.9</v>
      </c>
      <c r="G36" s="103">
        <f t="shared" si="13"/>
        <v>0</v>
      </c>
      <c r="H36" s="103">
        <v>22.9</v>
      </c>
      <c r="I36" s="57">
        <v>23.4</v>
      </c>
      <c r="J36" s="57">
        <v>270.7</v>
      </c>
    </row>
    <row r="37" spans="1:10" ht="15" x14ac:dyDescent="0.2">
      <c r="A37" s="99">
        <v>27</v>
      </c>
      <c r="B37" s="6" t="s">
        <v>229</v>
      </c>
      <c r="C37" s="7" t="s">
        <v>68</v>
      </c>
      <c r="D37" s="7" t="s">
        <v>321</v>
      </c>
      <c r="E37" s="7" t="s">
        <v>177</v>
      </c>
      <c r="F37" s="57">
        <f t="shared" si="13"/>
        <v>22.9</v>
      </c>
      <c r="G37" s="103">
        <f t="shared" si="13"/>
        <v>0</v>
      </c>
      <c r="H37" s="103">
        <v>22.9</v>
      </c>
      <c r="I37" s="57">
        <v>23.4</v>
      </c>
      <c r="J37" s="57">
        <v>270.7</v>
      </c>
    </row>
    <row r="38" spans="1:10" ht="60" x14ac:dyDescent="0.2">
      <c r="A38" s="99">
        <v>28</v>
      </c>
      <c r="B38" s="6" t="s">
        <v>499</v>
      </c>
      <c r="C38" s="7" t="s">
        <v>68</v>
      </c>
      <c r="D38" s="7" t="s">
        <v>268</v>
      </c>
      <c r="E38" s="7" t="s">
        <v>177</v>
      </c>
      <c r="F38" s="57">
        <f t="shared" si="13"/>
        <v>22.9</v>
      </c>
      <c r="G38" s="103">
        <f t="shared" si="13"/>
        <v>0</v>
      </c>
      <c r="H38" s="103">
        <v>22.9</v>
      </c>
      <c r="I38" s="57">
        <v>23.4</v>
      </c>
      <c r="J38" s="57">
        <v>270.7</v>
      </c>
    </row>
    <row r="39" spans="1:10" ht="30" x14ac:dyDescent="0.2">
      <c r="A39" s="99">
        <v>29</v>
      </c>
      <c r="B39" s="6" t="s">
        <v>254</v>
      </c>
      <c r="C39" s="7" t="s">
        <v>68</v>
      </c>
      <c r="D39" s="7" t="s">
        <v>268</v>
      </c>
      <c r="E39" s="7" t="s">
        <v>255</v>
      </c>
      <c r="F39" s="57">
        <v>22.9</v>
      </c>
      <c r="G39" s="103"/>
      <c r="H39" s="103">
        <v>22.9</v>
      </c>
      <c r="I39" s="57">
        <v>23.4</v>
      </c>
      <c r="J39" s="57">
        <v>270.7</v>
      </c>
    </row>
    <row r="40" spans="1:10" ht="30" x14ac:dyDescent="0.2">
      <c r="A40" s="99">
        <v>30</v>
      </c>
      <c r="B40" s="6" t="s">
        <v>370</v>
      </c>
      <c r="C40" s="7" t="s">
        <v>122</v>
      </c>
      <c r="D40" s="7" t="s">
        <v>49</v>
      </c>
      <c r="E40" s="7" t="s">
        <v>177</v>
      </c>
      <c r="F40" s="57">
        <f t="shared" ref="F40:G40" si="14">F41</f>
        <v>17301</v>
      </c>
      <c r="G40" s="103">
        <f t="shared" si="14"/>
        <v>0</v>
      </c>
      <c r="H40" s="103">
        <v>17301</v>
      </c>
      <c r="I40" s="57">
        <v>18273</v>
      </c>
      <c r="J40" s="57">
        <v>19014</v>
      </c>
    </row>
    <row r="41" spans="1:10" ht="15" x14ac:dyDescent="0.2">
      <c r="A41" s="99">
        <v>31</v>
      </c>
      <c r="B41" s="6" t="s">
        <v>229</v>
      </c>
      <c r="C41" s="7" t="s">
        <v>122</v>
      </c>
      <c r="D41" s="7" t="s">
        <v>321</v>
      </c>
      <c r="E41" s="7" t="s">
        <v>177</v>
      </c>
      <c r="F41" s="57">
        <f>F42+F45</f>
        <v>17301</v>
      </c>
      <c r="G41" s="103">
        <f t="shared" ref="G41" si="15">G42+G45</f>
        <v>0</v>
      </c>
      <c r="H41" s="103">
        <v>17301</v>
      </c>
      <c r="I41" s="57">
        <v>18273</v>
      </c>
      <c r="J41" s="57">
        <v>19014</v>
      </c>
    </row>
    <row r="42" spans="1:10" ht="15" x14ac:dyDescent="0.2">
      <c r="A42" s="99">
        <v>32</v>
      </c>
      <c r="B42" s="6" t="s">
        <v>17</v>
      </c>
      <c r="C42" s="7" t="s">
        <v>122</v>
      </c>
      <c r="D42" s="7" t="s">
        <v>143</v>
      </c>
      <c r="E42" s="7" t="s">
        <v>177</v>
      </c>
      <c r="F42" s="57">
        <f>F43+F44</f>
        <v>15617</v>
      </c>
      <c r="G42" s="103">
        <f t="shared" ref="G42" si="16">G43+G44</f>
        <v>0</v>
      </c>
      <c r="H42" s="103">
        <v>15617</v>
      </c>
      <c r="I42" s="57">
        <v>16521</v>
      </c>
      <c r="J42" s="57">
        <v>17192</v>
      </c>
    </row>
    <row r="43" spans="1:10" ht="15" x14ac:dyDescent="0.2">
      <c r="A43" s="99">
        <v>33</v>
      </c>
      <c r="B43" s="6" t="s">
        <v>160</v>
      </c>
      <c r="C43" s="7" t="s">
        <v>122</v>
      </c>
      <c r="D43" s="7" t="s">
        <v>143</v>
      </c>
      <c r="E43" s="7" t="s">
        <v>369</v>
      </c>
      <c r="F43" s="57">
        <v>15457</v>
      </c>
      <c r="G43" s="103"/>
      <c r="H43" s="103">
        <v>15457</v>
      </c>
      <c r="I43" s="57">
        <v>16345</v>
      </c>
      <c r="J43" s="57">
        <v>17015</v>
      </c>
    </row>
    <row r="44" spans="1:10" ht="30" x14ac:dyDescent="0.2">
      <c r="A44" s="99">
        <v>34</v>
      </c>
      <c r="B44" s="6" t="s">
        <v>254</v>
      </c>
      <c r="C44" s="7" t="s">
        <v>122</v>
      </c>
      <c r="D44" s="7" t="s">
        <v>143</v>
      </c>
      <c r="E44" s="7" t="s">
        <v>255</v>
      </c>
      <c r="F44" s="57">
        <v>160</v>
      </c>
      <c r="G44" s="103"/>
      <c r="H44" s="103">
        <v>160</v>
      </c>
      <c r="I44" s="57">
        <v>176</v>
      </c>
      <c r="J44" s="57">
        <v>177</v>
      </c>
    </row>
    <row r="45" spans="1:10" ht="15" x14ac:dyDescent="0.2">
      <c r="A45" s="99">
        <v>35</v>
      </c>
      <c r="B45" s="6" t="s">
        <v>462</v>
      </c>
      <c r="C45" s="7" t="s">
        <v>122</v>
      </c>
      <c r="D45" s="7" t="s">
        <v>142</v>
      </c>
      <c r="E45" s="7" t="s">
        <v>177</v>
      </c>
      <c r="F45" s="57">
        <f t="shared" ref="F45:G45" si="17">F46</f>
        <v>1684</v>
      </c>
      <c r="G45" s="103">
        <f t="shared" si="17"/>
        <v>0</v>
      </c>
      <c r="H45" s="103">
        <v>1684</v>
      </c>
      <c r="I45" s="57">
        <v>1752</v>
      </c>
      <c r="J45" s="57">
        <v>1822</v>
      </c>
    </row>
    <row r="46" spans="1:10" ht="15" x14ac:dyDescent="0.2">
      <c r="A46" s="99">
        <v>36</v>
      </c>
      <c r="B46" s="6" t="s">
        <v>160</v>
      </c>
      <c r="C46" s="7" t="s">
        <v>122</v>
      </c>
      <c r="D46" s="7" t="s">
        <v>142</v>
      </c>
      <c r="E46" s="7" t="s">
        <v>369</v>
      </c>
      <c r="F46" s="57">
        <v>1684</v>
      </c>
      <c r="G46" s="103"/>
      <c r="H46" s="103">
        <v>1684</v>
      </c>
      <c r="I46" s="57">
        <v>1752</v>
      </c>
      <c r="J46" s="57">
        <v>1822</v>
      </c>
    </row>
    <row r="47" spans="1:10" s="8" customFormat="1" ht="15" x14ac:dyDescent="0.2">
      <c r="A47" s="99">
        <v>37</v>
      </c>
      <c r="B47" s="6" t="s">
        <v>296</v>
      </c>
      <c r="C47" s="7" t="s">
        <v>67</v>
      </c>
      <c r="D47" s="7" t="s">
        <v>49</v>
      </c>
      <c r="E47" s="7" t="s">
        <v>177</v>
      </c>
      <c r="F47" s="57">
        <f t="shared" ref="F47:G49" si="18">F48</f>
        <v>7500</v>
      </c>
      <c r="G47" s="103" t="e">
        <f t="shared" si="18"/>
        <v>#REF!</v>
      </c>
      <c r="H47" s="103">
        <v>7140</v>
      </c>
      <c r="I47" s="57">
        <v>5000</v>
      </c>
      <c r="J47" s="57">
        <v>5000</v>
      </c>
    </row>
    <row r="48" spans="1:10" s="8" customFormat="1" ht="15" x14ac:dyDescent="0.2">
      <c r="A48" s="99">
        <v>38</v>
      </c>
      <c r="B48" s="6" t="s">
        <v>229</v>
      </c>
      <c r="C48" s="7" t="s">
        <v>67</v>
      </c>
      <c r="D48" s="7" t="s">
        <v>321</v>
      </c>
      <c r="E48" s="7" t="s">
        <v>177</v>
      </c>
      <c r="F48" s="57">
        <f t="shared" si="18"/>
        <v>7500</v>
      </c>
      <c r="G48" s="103" t="e">
        <f t="shared" si="18"/>
        <v>#REF!</v>
      </c>
      <c r="H48" s="103">
        <v>7140</v>
      </c>
      <c r="I48" s="57">
        <v>5000</v>
      </c>
      <c r="J48" s="57">
        <v>5000</v>
      </c>
    </row>
    <row r="49" spans="1:10" ht="15" x14ac:dyDescent="0.2">
      <c r="A49" s="99">
        <v>39</v>
      </c>
      <c r="B49" s="6" t="s">
        <v>265</v>
      </c>
      <c r="C49" s="7" t="s">
        <v>67</v>
      </c>
      <c r="D49" s="7" t="s">
        <v>46</v>
      </c>
      <c r="E49" s="7" t="s">
        <v>177</v>
      </c>
      <c r="F49" s="57">
        <f t="shared" si="18"/>
        <v>7500</v>
      </c>
      <c r="G49" s="103" t="e">
        <f t="shared" si="18"/>
        <v>#REF!</v>
      </c>
      <c r="H49" s="103">
        <v>7140</v>
      </c>
      <c r="I49" s="57">
        <v>5000</v>
      </c>
      <c r="J49" s="57">
        <v>5000</v>
      </c>
    </row>
    <row r="50" spans="1:10" ht="15" x14ac:dyDescent="0.2">
      <c r="A50" s="99">
        <v>40</v>
      </c>
      <c r="B50" s="6" t="s">
        <v>317</v>
      </c>
      <c r="C50" s="7" t="s">
        <v>67</v>
      </c>
      <c r="D50" s="7" t="s">
        <v>46</v>
      </c>
      <c r="E50" s="7" t="s">
        <v>316</v>
      </c>
      <c r="F50" s="57">
        <v>7500</v>
      </c>
      <c r="G50" s="103" t="e">
        <f>#REF!</f>
        <v>#REF!</v>
      </c>
      <c r="H50" s="103">
        <v>7140</v>
      </c>
      <c r="I50" s="57">
        <v>5000</v>
      </c>
      <c r="J50" s="57">
        <v>5000</v>
      </c>
    </row>
    <row r="51" spans="1:10" s="8" customFormat="1" ht="30.75" customHeight="1" x14ac:dyDescent="0.2">
      <c r="A51" s="99">
        <v>41</v>
      </c>
      <c r="B51" s="6" t="s">
        <v>240</v>
      </c>
      <c r="C51" s="7" t="s">
        <v>106</v>
      </c>
      <c r="D51" s="7" t="s">
        <v>49</v>
      </c>
      <c r="E51" s="7" t="s">
        <v>177</v>
      </c>
      <c r="F51" s="57">
        <f>F52+F67+F76+F89</f>
        <v>85009.5</v>
      </c>
      <c r="G51" s="103" t="e">
        <f t="shared" ref="G51" si="19">G52+G67+G76+G89</f>
        <v>#REF!</v>
      </c>
      <c r="H51" s="103">
        <v>91143.3</v>
      </c>
      <c r="I51" s="57">
        <v>72201.099999999991</v>
      </c>
      <c r="J51" s="57">
        <v>74301.099999999991</v>
      </c>
    </row>
    <row r="52" spans="1:10" s="8" customFormat="1" ht="45" x14ac:dyDescent="0.2">
      <c r="A52" s="99">
        <v>42</v>
      </c>
      <c r="B52" s="6" t="s">
        <v>511</v>
      </c>
      <c r="C52" s="7" t="s">
        <v>106</v>
      </c>
      <c r="D52" s="7" t="s">
        <v>84</v>
      </c>
      <c r="E52" s="7" t="s">
        <v>177</v>
      </c>
      <c r="F52" s="57">
        <f>F53+F62</f>
        <v>24072.400000000001</v>
      </c>
      <c r="G52" s="103">
        <f t="shared" ref="G52" si="20">G53+G62</f>
        <v>0</v>
      </c>
      <c r="H52" s="103">
        <v>24072.400000000001</v>
      </c>
      <c r="I52" s="57">
        <v>24088</v>
      </c>
      <c r="J52" s="57">
        <v>24823</v>
      </c>
    </row>
    <row r="53" spans="1:10" s="8" customFormat="1" ht="45" x14ac:dyDescent="0.2">
      <c r="A53" s="99">
        <v>43</v>
      </c>
      <c r="B53" s="6" t="s">
        <v>242</v>
      </c>
      <c r="C53" s="7" t="s">
        <v>106</v>
      </c>
      <c r="D53" s="7" t="s">
        <v>85</v>
      </c>
      <c r="E53" s="7" t="s">
        <v>177</v>
      </c>
      <c r="F53" s="57">
        <f>F54+F56+F59</f>
        <v>10936.4</v>
      </c>
      <c r="G53" s="103">
        <f t="shared" ref="G53" si="21">G54+G56+G59</f>
        <v>0</v>
      </c>
      <c r="H53" s="103">
        <v>10936.4</v>
      </c>
      <c r="I53" s="57">
        <v>10234</v>
      </c>
      <c r="J53" s="57">
        <v>10420</v>
      </c>
    </row>
    <row r="54" spans="1:10" s="8" customFormat="1" ht="60" x14ac:dyDescent="0.2">
      <c r="A54" s="99">
        <v>44</v>
      </c>
      <c r="B54" s="6" t="s">
        <v>95</v>
      </c>
      <c r="C54" s="7" t="s">
        <v>106</v>
      </c>
      <c r="D54" s="7" t="s">
        <v>86</v>
      </c>
      <c r="E54" s="7" t="s">
        <v>177</v>
      </c>
      <c r="F54" s="57">
        <f t="shared" ref="F54:G54" si="22">F55</f>
        <v>256</v>
      </c>
      <c r="G54" s="103">
        <f t="shared" si="22"/>
        <v>0</v>
      </c>
      <c r="H54" s="103">
        <v>256</v>
      </c>
      <c r="I54" s="57">
        <v>256</v>
      </c>
      <c r="J54" s="57">
        <v>256</v>
      </c>
    </row>
    <row r="55" spans="1:10" s="8" customFormat="1" ht="30" x14ac:dyDescent="0.2">
      <c r="A55" s="99">
        <v>45</v>
      </c>
      <c r="B55" s="6" t="s">
        <v>254</v>
      </c>
      <c r="C55" s="7" t="s">
        <v>106</v>
      </c>
      <c r="D55" s="7" t="s">
        <v>86</v>
      </c>
      <c r="E55" s="7" t="s">
        <v>255</v>
      </c>
      <c r="F55" s="57">
        <v>256</v>
      </c>
      <c r="G55" s="103"/>
      <c r="H55" s="103">
        <v>256</v>
      </c>
      <c r="I55" s="57">
        <v>256</v>
      </c>
      <c r="J55" s="57">
        <v>256</v>
      </c>
    </row>
    <row r="56" spans="1:10" s="8" customFormat="1" ht="30" x14ac:dyDescent="0.2">
      <c r="A56" s="99">
        <v>46</v>
      </c>
      <c r="B56" s="6" t="s">
        <v>174</v>
      </c>
      <c r="C56" s="7" t="s">
        <v>106</v>
      </c>
      <c r="D56" s="7" t="s">
        <v>87</v>
      </c>
      <c r="E56" s="7" t="s">
        <v>177</v>
      </c>
      <c r="F56" s="57">
        <f t="shared" ref="F56:G56" si="23">F57+F58</f>
        <v>410</v>
      </c>
      <c r="G56" s="103">
        <f t="shared" si="23"/>
        <v>0</v>
      </c>
      <c r="H56" s="103">
        <v>410</v>
      </c>
      <c r="I56" s="57">
        <v>410</v>
      </c>
      <c r="J56" s="57">
        <v>410</v>
      </c>
    </row>
    <row r="57" spans="1:10" s="8" customFormat="1" ht="30" x14ac:dyDescent="0.2">
      <c r="A57" s="99">
        <v>47</v>
      </c>
      <c r="B57" s="6" t="s">
        <v>254</v>
      </c>
      <c r="C57" s="7" t="s">
        <v>106</v>
      </c>
      <c r="D57" s="7" t="s">
        <v>87</v>
      </c>
      <c r="E57" s="7" t="s">
        <v>255</v>
      </c>
      <c r="F57" s="57">
        <v>300</v>
      </c>
      <c r="G57" s="103"/>
      <c r="H57" s="103">
        <v>300</v>
      </c>
      <c r="I57" s="57">
        <v>300</v>
      </c>
      <c r="J57" s="57">
        <v>300</v>
      </c>
    </row>
    <row r="58" spans="1:10" s="8" customFormat="1" ht="26.25" customHeight="1" x14ac:dyDescent="0.2">
      <c r="A58" s="99">
        <v>48</v>
      </c>
      <c r="B58" s="6" t="s">
        <v>276</v>
      </c>
      <c r="C58" s="7" t="s">
        <v>106</v>
      </c>
      <c r="D58" s="7" t="s">
        <v>87</v>
      </c>
      <c r="E58" s="7" t="s">
        <v>69</v>
      </c>
      <c r="F58" s="57">
        <v>110</v>
      </c>
      <c r="G58" s="103"/>
      <c r="H58" s="103">
        <v>110</v>
      </c>
      <c r="I58" s="57">
        <v>110</v>
      </c>
      <c r="J58" s="57">
        <v>110</v>
      </c>
    </row>
    <row r="59" spans="1:10" s="8" customFormat="1" ht="24" customHeight="1" x14ac:dyDescent="0.2">
      <c r="A59" s="99">
        <v>49</v>
      </c>
      <c r="B59" s="6" t="s">
        <v>206</v>
      </c>
      <c r="C59" s="7" t="s">
        <v>106</v>
      </c>
      <c r="D59" s="7" t="s">
        <v>88</v>
      </c>
      <c r="E59" s="7" t="s">
        <v>177</v>
      </c>
      <c r="F59" s="57">
        <f t="shared" ref="F59:G59" si="24">F60+F61</f>
        <v>10270.4</v>
      </c>
      <c r="G59" s="103">
        <f t="shared" si="24"/>
        <v>0</v>
      </c>
      <c r="H59" s="103">
        <v>10270.4</v>
      </c>
      <c r="I59" s="57">
        <v>9568</v>
      </c>
      <c r="J59" s="57">
        <v>9754</v>
      </c>
    </row>
    <row r="60" spans="1:10" s="8" customFormat="1" ht="44.25" customHeight="1" x14ac:dyDescent="0.2">
      <c r="A60" s="99">
        <v>50</v>
      </c>
      <c r="B60" s="6" t="s">
        <v>254</v>
      </c>
      <c r="C60" s="7" t="s">
        <v>106</v>
      </c>
      <c r="D60" s="7" t="s">
        <v>88</v>
      </c>
      <c r="E60" s="7" t="s">
        <v>255</v>
      </c>
      <c r="F60" s="57">
        <v>8469</v>
      </c>
      <c r="G60" s="103"/>
      <c r="H60" s="103">
        <v>8469</v>
      </c>
      <c r="I60" s="57">
        <v>9228</v>
      </c>
      <c r="J60" s="57">
        <v>9414</v>
      </c>
    </row>
    <row r="61" spans="1:10" s="8" customFormat="1" ht="27.75" customHeight="1" x14ac:dyDescent="0.2">
      <c r="A61" s="99">
        <v>51</v>
      </c>
      <c r="B61" s="6" t="s">
        <v>98</v>
      </c>
      <c r="C61" s="7" t="s">
        <v>106</v>
      </c>
      <c r="D61" s="7" t="s">
        <v>88</v>
      </c>
      <c r="E61" s="7" t="s">
        <v>52</v>
      </c>
      <c r="F61" s="57">
        <v>1801.4</v>
      </c>
      <c r="G61" s="103"/>
      <c r="H61" s="103">
        <v>1801.4</v>
      </c>
      <c r="I61" s="57">
        <v>340</v>
      </c>
      <c r="J61" s="57">
        <v>340</v>
      </c>
    </row>
    <row r="62" spans="1:10" s="8" customFormat="1" ht="60" x14ac:dyDescent="0.2">
      <c r="A62" s="99">
        <v>52</v>
      </c>
      <c r="B62" s="6" t="s">
        <v>512</v>
      </c>
      <c r="C62" s="7" t="s">
        <v>106</v>
      </c>
      <c r="D62" s="7" t="s">
        <v>90</v>
      </c>
      <c r="E62" s="7" t="s">
        <v>177</v>
      </c>
      <c r="F62" s="57">
        <f t="shared" ref="F62:G62" si="25">F63</f>
        <v>13136</v>
      </c>
      <c r="G62" s="103">
        <f t="shared" si="25"/>
        <v>0</v>
      </c>
      <c r="H62" s="103">
        <v>13136</v>
      </c>
      <c r="I62" s="57">
        <v>13854</v>
      </c>
      <c r="J62" s="57">
        <v>14403</v>
      </c>
    </row>
    <row r="63" spans="1:10" s="8" customFormat="1" ht="15" x14ac:dyDescent="0.2">
      <c r="A63" s="99">
        <v>53</v>
      </c>
      <c r="B63" s="6" t="s">
        <v>17</v>
      </c>
      <c r="C63" s="7" t="s">
        <v>106</v>
      </c>
      <c r="D63" s="7" t="s">
        <v>91</v>
      </c>
      <c r="E63" s="7" t="s">
        <v>177</v>
      </c>
      <c r="F63" s="57">
        <f t="shared" ref="F63" si="26">F64+F65+F66</f>
        <v>13136</v>
      </c>
      <c r="G63" s="103">
        <f t="shared" ref="G63" si="27">G64+G65+G66</f>
        <v>0</v>
      </c>
      <c r="H63" s="103">
        <v>13136</v>
      </c>
      <c r="I63" s="57">
        <v>13854</v>
      </c>
      <c r="J63" s="57">
        <v>14403</v>
      </c>
    </row>
    <row r="64" spans="1:10" s="8" customFormat="1" ht="15" x14ac:dyDescent="0.2">
      <c r="A64" s="99">
        <v>54</v>
      </c>
      <c r="B64" s="6" t="s">
        <v>160</v>
      </c>
      <c r="C64" s="7" t="s">
        <v>106</v>
      </c>
      <c r="D64" s="7" t="s">
        <v>91</v>
      </c>
      <c r="E64" s="7" t="s">
        <v>369</v>
      </c>
      <c r="F64" s="57">
        <v>13035</v>
      </c>
      <c r="G64" s="103"/>
      <c r="H64" s="103">
        <v>13035</v>
      </c>
      <c r="I64" s="57">
        <v>13753</v>
      </c>
      <c r="J64" s="57">
        <v>14302</v>
      </c>
    </row>
    <row r="65" spans="1:10" s="8" customFormat="1" ht="30" x14ac:dyDescent="0.2">
      <c r="A65" s="99">
        <v>55</v>
      </c>
      <c r="B65" s="6" t="s">
        <v>254</v>
      </c>
      <c r="C65" s="7" t="s">
        <v>106</v>
      </c>
      <c r="D65" s="7" t="s">
        <v>91</v>
      </c>
      <c r="E65" s="7" t="s">
        <v>255</v>
      </c>
      <c r="F65" s="57">
        <v>100</v>
      </c>
      <c r="G65" s="103"/>
      <c r="H65" s="103">
        <v>100</v>
      </c>
      <c r="I65" s="57">
        <v>100</v>
      </c>
      <c r="J65" s="57">
        <v>100</v>
      </c>
    </row>
    <row r="66" spans="1:10" s="8" customFormat="1" ht="15" x14ac:dyDescent="0.2">
      <c r="A66" s="99">
        <v>56</v>
      </c>
      <c r="B66" s="6" t="s">
        <v>276</v>
      </c>
      <c r="C66" s="7" t="s">
        <v>106</v>
      </c>
      <c r="D66" s="7" t="s">
        <v>91</v>
      </c>
      <c r="E66" s="7" t="s">
        <v>69</v>
      </c>
      <c r="F66" s="57">
        <v>1</v>
      </c>
      <c r="G66" s="103"/>
      <c r="H66" s="103">
        <v>1</v>
      </c>
      <c r="I66" s="57">
        <v>1</v>
      </c>
      <c r="J66" s="57">
        <v>1</v>
      </c>
    </row>
    <row r="67" spans="1:10" s="8" customFormat="1" ht="75.75" customHeight="1" x14ac:dyDescent="0.2">
      <c r="A67" s="99">
        <v>57</v>
      </c>
      <c r="B67" s="6" t="s">
        <v>513</v>
      </c>
      <c r="C67" s="7" t="s">
        <v>106</v>
      </c>
      <c r="D67" s="7" t="s">
        <v>257</v>
      </c>
      <c r="E67" s="7" t="s">
        <v>177</v>
      </c>
      <c r="F67" s="57">
        <f t="shared" ref="F67" si="28">F68+F73</f>
        <v>1012.5</v>
      </c>
      <c r="G67" s="103">
        <f t="shared" ref="G67" si="29">G68+G73</f>
        <v>0</v>
      </c>
      <c r="H67" s="103">
        <v>1012.5</v>
      </c>
      <c r="I67" s="57">
        <v>2052</v>
      </c>
      <c r="J67" s="57">
        <v>2052</v>
      </c>
    </row>
    <row r="68" spans="1:10" s="8" customFormat="1" ht="30" x14ac:dyDescent="0.2">
      <c r="A68" s="99">
        <v>58</v>
      </c>
      <c r="B68" s="6" t="s">
        <v>391</v>
      </c>
      <c r="C68" s="7" t="s">
        <v>106</v>
      </c>
      <c r="D68" s="7" t="s">
        <v>258</v>
      </c>
      <c r="E68" s="7" t="s">
        <v>177</v>
      </c>
      <c r="F68" s="57">
        <f t="shared" ref="F68:G68" si="30">F69</f>
        <v>978.5</v>
      </c>
      <c r="G68" s="103">
        <f t="shared" si="30"/>
        <v>0</v>
      </c>
      <c r="H68" s="103">
        <v>978.5</v>
      </c>
      <c r="I68" s="57">
        <v>2000</v>
      </c>
      <c r="J68" s="57">
        <v>2000</v>
      </c>
    </row>
    <row r="69" spans="1:10" s="8" customFormat="1" ht="30" x14ac:dyDescent="0.2">
      <c r="A69" s="99">
        <v>59</v>
      </c>
      <c r="B69" s="6" t="s">
        <v>256</v>
      </c>
      <c r="C69" s="7" t="s">
        <v>106</v>
      </c>
      <c r="D69" s="7" t="s">
        <v>259</v>
      </c>
      <c r="E69" s="7" t="s">
        <v>177</v>
      </c>
      <c r="F69" s="57">
        <f t="shared" ref="F69" si="31">F71+F70+F72</f>
        <v>978.5</v>
      </c>
      <c r="G69" s="103">
        <f t="shared" ref="G69" si="32">G71+G70+G72</f>
        <v>0</v>
      </c>
      <c r="H69" s="103">
        <v>978.5</v>
      </c>
      <c r="I69" s="57">
        <v>2000</v>
      </c>
      <c r="J69" s="57">
        <v>2000</v>
      </c>
    </row>
    <row r="70" spans="1:10" s="8" customFormat="1" ht="15" x14ac:dyDescent="0.2">
      <c r="A70" s="99">
        <v>60</v>
      </c>
      <c r="B70" s="6" t="s">
        <v>160</v>
      </c>
      <c r="C70" s="7" t="s">
        <v>106</v>
      </c>
      <c r="D70" s="7" t="s">
        <v>259</v>
      </c>
      <c r="E70" s="7" t="s">
        <v>369</v>
      </c>
      <c r="F70" s="57">
        <v>140.5</v>
      </c>
      <c r="G70" s="103"/>
      <c r="H70" s="103">
        <v>140.5</v>
      </c>
      <c r="I70" s="57">
        <v>836</v>
      </c>
      <c r="J70" s="57">
        <v>836</v>
      </c>
    </row>
    <row r="71" spans="1:10" s="8" customFormat="1" ht="30" x14ac:dyDescent="0.2">
      <c r="A71" s="99">
        <v>61</v>
      </c>
      <c r="B71" s="6" t="s">
        <v>254</v>
      </c>
      <c r="C71" s="7" t="s">
        <v>106</v>
      </c>
      <c r="D71" s="7" t="s">
        <v>259</v>
      </c>
      <c r="E71" s="7" t="s">
        <v>255</v>
      </c>
      <c r="F71" s="57">
        <v>748</v>
      </c>
      <c r="G71" s="103"/>
      <c r="H71" s="103">
        <v>748</v>
      </c>
      <c r="I71" s="57">
        <v>1074</v>
      </c>
      <c r="J71" s="57">
        <v>1074</v>
      </c>
    </row>
    <row r="72" spans="1:10" s="8" customFormat="1" ht="15" x14ac:dyDescent="0.2">
      <c r="A72" s="99">
        <v>62</v>
      </c>
      <c r="B72" s="6" t="s">
        <v>276</v>
      </c>
      <c r="C72" s="7" t="s">
        <v>106</v>
      </c>
      <c r="D72" s="7" t="s">
        <v>259</v>
      </c>
      <c r="E72" s="7" t="s">
        <v>69</v>
      </c>
      <c r="F72" s="57">
        <v>90</v>
      </c>
      <c r="G72" s="103"/>
      <c r="H72" s="103">
        <v>90</v>
      </c>
      <c r="I72" s="57">
        <v>90</v>
      </c>
      <c r="J72" s="57">
        <v>90</v>
      </c>
    </row>
    <row r="73" spans="1:10" s="8" customFormat="1" ht="30" x14ac:dyDescent="0.2">
      <c r="A73" s="99">
        <v>63</v>
      </c>
      <c r="B73" s="6" t="s">
        <v>390</v>
      </c>
      <c r="C73" s="7" t="s">
        <v>106</v>
      </c>
      <c r="D73" s="7" t="s">
        <v>260</v>
      </c>
      <c r="E73" s="7" t="s">
        <v>177</v>
      </c>
      <c r="F73" s="57">
        <f t="shared" ref="F73:G74" si="33">F74</f>
        <v>34</v>
      </c>
      <c r="G73" s="103">
        <f t="shared" si="33"/>
        <v>0</v>
      </c>
      <c r="H73" s="103">
        <v>34</v>
      </c>
      <c r="I73" s="57">
        <v>52</v>
      </c>
      <c r="J73" s="57">
        <v>52</v>
      </c>
    </row>
    <row r="74" spans="1:10" s="8" customFormat="1" ht="15" x14ac:dyDescent="0.2">
      <c r="A74" s="99">
        <v>64</v>
      </c>
      <c r="B74" s="6" t="s">
        <v>4</v>
      </c>
      <c r="C74" s="7" t="s">
        <v>106</v>
      </c>
      <c r="D74" s="7" t="s">
        <v>47</v>
      </c>
      <c r="E74" s="7" t="s">
        <v>177</v>
      </c>
      <c r="F74" s="57">
        <f t="shared" si="33"/>
        <v>34</v>
      </c>
      <c r="G74" s="103">
        <f t="shared" si="33"/>
        <v>0</v>
      </c>
      <c r="H74" s="103">
        <v>34</v>
      </c>
      <c r="I74" s="57">
        <v>52</v>
      </c>
      <c r="J74" s="57">
        <v>52</v>
      </c>
    </row>
    <row r="75" spans="1:10" s="8" customFormat="1" ht="30" x14ac:dyDescent="0.2">
      <c r="A75" s="99">
        <v>65</v>
      </c>
      <c r="B75" s="6" t="s">
        <v>254</v>
      </c>
      <c r="C75" s="7" t="s">
        <v>106</v>
      </c>
      <c r="D75" s="7" t="s">
        <v>47</v>
      </c>
      <c r="E75" s="7" t="s">
        <v>255</v>
      </c>
      <c r="F75" s="57">
        <v>34</v>
      </c>
      <c r="G75" s="103"/>
      <c r="H75" s="103">
        <v>34</v>
      </c>
      <c r="I75" s="57">
        <v>52</v>
      </c>
      <c r="J75" s="57">
        <v>52</v>
      </c>
    </row>
    <row r="76" spans="1:10" s="8" customFormat="1" ht="61.5" customHeight="1" x14ac:dyDescent="0.2">
      <c r="A76" s="99">
        <v>66</v>
      </c>
      <c r="B76" s="6" t="s">
        <v>514</v>
      </c>
      <c r="C76" s="7" t="s">
        <v>106</v>
      </c>
      <c r="D76" s="7" t="s">
        <v>339</v>
      </c>
      <c r="E76" s="7" t="s">
        <v>177</v>
      </c>
      <c r="F76" s="57">
        <f>F80+F77+F86</f>
        <v>10608.5</v>
      </c>
      <c r="G76" s="103">
        <f t="shared" ref="G76" si="34">G80+G77+G86</f>
        <v>0</v>
      </c>
      <c r="H76" s="103">
        <v>10608.5</v>
      </c>
      <c r="I76" s="57">
        <v>11373.2</v>
      </c>
      <c r="J76" s="57">
        <v>11857.2</v>
      </c>
    </row>
    <row r="77" spans="1:10" s="8" customFormat="1" ht="45" x14ac:dyDescent="0.2">
      <c r="A77" s="99">
        <v>67</v>
      </c>
      <c r="B77" s="6" t="s">
        <v>12</v>
      </c>
      <c r="C77" s="24" t="s">
        <v>106</v>
      </c>
      <c r="D77" s="24" t="s">
        <v>340</v>
      </c>
      <c r="E77" s="7" t="s">
        <v>177</v>
      </c>
      <c r="F77" s="57">
        <f>F78</f>
        <v>0.2</v>
      </c>
      <c r="G77" s="103">
        <f t="shared" ref="G77:G78" si="35">G78</f>
        <v>0</v>
      </c>
      <c r="H77" s="103">
        <v>0.2</v>
      </c>
      <c r="I77" s="57">
        <v>0.2</v>
      </c>
      <c r="J77" s="57">
        <v>0.2</v>
      </c>
    </row>
    <row r="78" spans="1:10" s="8" customFormat="1" ht="112.5" customHeight="1" x14ac:dyDescent="0.2">
      <c r="A78" s="99">
        <v>68</v>
      </c>
      <c r="B78" s="6" t="s">
        <v>539</v>
      </c>
      <c r="C78" s="24" t="s">
        <v>106</v>
      </c>
      <c r="D78" s="24" t="s">
        <v>341</v>
      </c>
      <c r="E78" s="7" t="s">
        <v>177</v>
      </c>
      <c r="F78" s="57">
        <f>F79</f>
        <v>0.2</v>
      </c>
      <c r="G78" s="103">
        <f t="shared" si="35"/>
        <v>0</v>
      </c>
      <c r="H78" s="103">
        <v>0.2</v>
      </c>
      <c r="I78" s="57">
        <v>0.2</v>
      </c>
      <c r="J78" s="57">
        <v>0.2</v>
      </c>
    </row>
    <row r="79" spans="1:10" s="8" customFormat="1" ht="38.25" customHeight="1" x14ac:dyDescent="0.2">
      <c r="A79" s="99">
        <v>69</v>
      </c>
      <c r="B79" s="6" t="s">
        <v>254</v>
      </c>
      <c r="C79" s="24" t="s">
        <v>106</v>
      </c>
      <c r="D79" s="24" t="s">
        <v>341</v>
      </c>
      <c r="E79" s="7" t="s">
        <v>255</v>
      </c>
      <c r="F79" s="57">
        <v>0.2</v>
      </c>
      <c r="G79" s="103"/>
      <c r="H79" s="103">
        <v>0.2</v>
      </c>
      <c r="I79" s="57">
        <v>0.2</v>
      </c>
      <c r="J79" s="57">
        <v>0.2</v>
      </c>
    </row>
    <row r="80" spans="1:10" s="8" customFormat="1" ht="60" x14ac:dyDescent="0.2">
      <c r="A80" s="99">
        <v>70</v>
      </c>
      <c r="B80" s="6" t="s">
        <v>515</v>
      </c>
      <c r="C80" s="7" t="s">
        <v>106</v>
      </c>
      <c r="D80" s="7" t="s">
        <v>342</v>
      </c>
      <c r="E80" s="7" t="s">
        <v>177</v>
      </c>
      <c r="F80" s="57">
        <f t="shared" ref="F80:G80" si="36">F81</f>
        <v>10221</v>
      </c>
      <c r="G80" s="103">
        <f t="shared" si="36"/>
        <v>0</v>
      </c>
      <c r="H80" s="103">
        <v>10221</v>
      </c>
      <c r="I80" s="57">
        <v>11373</v>
      </c>
      <c r="J80" s="57">
        <v>11857</v>
      </c>
    </row>
    <row r="81" spans="1:10" s="8" customFormat="1" ht="30" x14ac:dyDescent="0.2">
      <c r="A81" s="99">
        <v>71</v>
      </c>
      <c r="B81" s="6" t="s">
        <v>5</v>
      </c>
      <c r="C81" s="7" t="s">
        <v>106</v>
      </c>
      <c r="D81" s="7" t="s">
        <v>343</v>
      </c>
      <c r="E81" s="7" t="s">
        <v>177</v>
      </c>
      <c r="F81" s="57">
        <f t="shared" ref="F81" si="37">F82+F83+F84+F85</f>
        <v>10221</v>
      </c>
      <c r="G81" s="103">
        <f t="shared" ref="G81" si="38">G82+G83+G84+G85</f>
        <v>0</v>
      </c>
      <c r="H81" s="103">
        <v>10221</v>
      </c>
      <c r="I81" s="57">
        <v>11373</v>
      </c>
      <c r="J81" s="57">
        <v>11857</v>
      </c>
    </row>
    <row r="82" spans="1:10" s="8" customFormat="1" ht="15" x14ac:dyDescent="0.2">
      <c r="A82" s="99">
        <v>72</v>
      </c>
      <c r="B82" s="6" t="s">
        <v>304</v>
      </c>
      <c r="C82" s="7" t="s">
        <v>106</v>
      </c>
      <c r="D82" s="7" t="s">
        <v>343</v>
      </c>
      <c r="E82" s="7" t="s">
        <v>305</v>
      </c>
      <c r="F82" s="57">
        <v>9693</v>
      </c>
      <c r="G82" s="103"/>
      <c r="H82" s="103">
        <v>9693</v>
      </c>
      <c r="I82" s="57">
        <v>10406</v>
      </c>
      <c r="J82" s="57">
        <v>10890</v>
      </c>
    </row>
    <row r="83" spans="1:10" s="8" customFormat="1" ht="30" x14ac:dyDescent="0.2">
      <c r="A83" s="99">
        <v>73</v>
      </c>
      <c r="B83" s="6" t="s">
        <v>254</v>
      </c>
      <c r="C83" s="7" t="s">
        <v>106</v>
      </c>
      <c r="D83" s="7" t="s">
        <v>343</v>
      </c>
      <c r="E83" s="7" t="s">
        <v>255</v>
      </c>
      <c r="F83" s="57">
        <v>413</v>
      </c>
      <c r="G83" s="103"/>
      <c r="H83" s="103">
        <v>413</v>
      </c>
      <c r="I83" s="57">
        <v>846</v>
      </c>
      <c r="J83" s="57">
        <v>846</v>
      </c>
    </row>
    <row r="84" spans="1:10" s="8" customFormat="1" ht="15" x14ac:dyDescent="0.2">
      <c r="A84" s="99">
        <v>74</v>
      </c>
      <c r="B84" s="6" t="s">
        <v>212</v>
      </c>
      <c r="C84" s="7" t="s">
        <v>106</v>
      </c>
      <c r="D84" s="7" t="s">
        <v>343</v>
      </c>
      <c r="E84" s="7" t="s">
        <v>52</v>
      </c>
      <c r="F84" s="57">
        <v>5</v>
      </c>
      <c r="G84" s="103"/>
      <c r="H84" s="103">
        <v>5</v>
      </c>
      <c r="I84" s="57">
        <v>5</v>
      </c>
      <c r="J84" s="57">
        <v>5</v>
      </c>
    </row>
    <row r="85" spans="1:10" s="8" customFormat="1" ht="15" x14ac:dyDescent="0.2">
      <c r="A85" s="99">
        <v>75</v>
      </c>
      <c r="B85" s="6" t="s">
        <v>276</v>
      </c>
      <c r="C85" s="7" t="s">
        <v>106</v>
      </c>
      <c r="D85" s="7" t="s">
        <v>343</v>
      </c>
      <c r="E85" s="7" t="s">
        <v>69</v>
      </c>
      <c r="F85" s="57">
        <v>110</v>
      </c>
      <c r="G85" s="103"/>
      <c r="H85" s="103">
        <v>110</v>
      </c>
      <c r="I85" s="57">
        <v>116</v>
      </c>
      <c r="J85" s="57">
        <v>116</v>
      </c>
    </row>
    <row r="86" spans="1:10" s="8" customFormat="1" ht="30" x14ac:dyDescent="0.2">
      <c r="A86" s="99">
        <v>76</v>
      </c>
      <c r="B86" s="52" t="s">
        <v>193</v>
      </c>
      <c r="C86" s="7" t="s">
        <v>106</v>
      </c>
      <c r="D86" s="7" t="s">
        <v>41</v>
      </c>
      <c r="E86" s="7" t="s">
        <v>177</v>
      </c>
      <c r="F86" s="57">
        <f>F87</f>
        <v>387.3</v>
      </c>
      <c r="G86" s="103">
        <f t="shared" ref="G86" si="39">G87</f>
        <v>0</v>
      </c>
      <c r="H86" s="103">
        <v>387.3</v>
      </c>
      <c r="I86" s="57">
        <v>0</v>
      </c>
      <c r="J86" s="57">
        <v>0</v>
      </c>
    </row>
    <row r="87" spans="1:10" s="8" customFormat="1" ht="15" x14ac:dyDescent="0.2">
      <c r="A87" s="99">
        <v>77</v>
      </c>
      <c r="B87" s="63" t="s">
        <v>266</v>
      </c>
      <c r="C87" s="7" t="s">
        <v>106</v>
      </c>
      <c r="D87" s="7" t="s">
        <v>111</v>
      </c>
      <c r="E87" s="7" t="s">
        <v>177</v>
      </c>
      <c r="F87" s="57">
        <f t="shared" ref="F87:G87" si="40">F88</f>
        <v>387.3</v>
      </c>
      <c r="G87" s="103">
        <f t="shared" si="40"/>
        <v>0</v>
      </c>
      <c r="H87" s="103">
        <v>387.3</v>
      </c>
      <c r="I87" s="57">
        <v>0</v>
      </c>
      <c r="J87" s="57">
        <v>0</v>
      </c>
    </row>
    <row r="88" spans="1:10" s="8" customFormat="1" ht="30" x14ac:dyDescent="0.2">
      <c r="A88" s="99">
        <v>78</v>
      </c>
      <c r="B88" s="49" t="s">
        <v>254</v>
      </c>
      <c r="C88" s="7" t="s">
        <v>106</v>
      </c>
      <c r="D88" s="64" t="s">
        <v>111</v>
      </c>
      <c r="E88" s="7" t="s">
        <v>255</v>
      </c>
      <c r="F88" s="57">
        <v>387.3</v>
      </c>
      <c r="G88" s="103"/>
      <c r="H88" s="103">
        <v>387.3</v>
      </c>
      <c r="I88" s="57">
        <v>0</v>
      </c>
      <c r="J88" s="57">
        <v>0</v>
      </c>
    </row>
    <row r="89" spans="1:10" s="8" customFormat="1" ht="15" x14ac:dyDescent="0.2">
      <c r="A89" s="99">
        <v>79</v>
      </c>
      <c r="B89" s="6" t="s">
        <v>229</v>
      </c>
      <c r="C89" s="7" t="s">
        <v>106</v>
      </c>
      <c r="D89" s="7" t="s">
        <v>321</v>
      </c>
      <c r="E89" s="7" t="s">
        <v>177</v>
      </c>
      <c r="F89" s="57">
        <f>F90+F97+F95+F103+F105+F107+F111+F109+F113+F101</f>
        <v>49316.1</v>
      </c>
      <c r="G89" s="103" t="e">
        <f t="shared" ref="G89" si="41">G90+G97+G95+G103+G105+G107+G111+G109+G113+G101</f>
        <v>#REF!</v>
      </c>
      <c r="H89" s="103">
        <v>55449.9</v>
      </c>
      <c r="I89" s="103">
        <v>34687.899999999994</v>
      </c>
      <c r="J89" s="103">
        <v>35568.899999999994</v>
      </c>
    </row>
    <row r="90" spans="1:10" s="8" customFormat="1" ht="15" x14ac:dyDescent="0.2">
      <c r="A90" s="99">
        <v>80</v>
      </c>
      <c r="B90" s="6" t="s">
        <v>269</v>
      </c>
      <c r="C90" s="7" t="s">
        <v>106</v>
      </c>
      <c r="D90" s="7" t="s">
        <v>221</v>
      </c>
      <c r="E90" s="7" t="s">
        <v>177</v>
      </c>
      <c r="F90" s="57">
        <f>F91+F92+F94+F93</f>
        <v>28120</v>
      </c>
      <c r="G90" s="103">
        <f t="shared" ref="G90" si="42">G91+G92+G94+G93</f>
        <v>0</v>
      </c>
      <c r="H90" s="103">
        <v>28120</v>
      </c>
      <c r="I90" s="57">
        <v>28490</v>
      </c>
      <c r="J90" s="57">
        <v>29154</v>
      </c>
    </row>
    <row r="91" spans="1:10" s="8" customFormat="1" ht="15" x14ac:dyDescent="0.2">
      <c r="A91" s="99">
        <v>81</v>
      </c>
      <c r="B91" s="6" t="s">
        <v>304</v>
      </c>
      <c r="C91" s="7" t="s">
        <v>106</v>
      </c>
      <c r="D91" s="7" t="s">
        <v>221</v>
      </c>
      <c r="E91" s="7" t="s">
        <v>305</v>
      </c>
      <c r="F91" s="57">
        <v>18697</v>
      </c>
      <c r="G91" s="103"/>
      <c r="H91" s="103">
        <v>18697</v>
      </c>
      <c r="I91" s="57">
        <v>19621</v>
      </c>
      <c r="J91" s="57">
        <v>20397</v>
      </c>
    </row>
    <row r="92" spans="1:10" s="8" customFormat="1" ht="30" x14ac:dyDescent="0.2">
      <c r="A92" s="99">
        <v>82</v>
      </c>
      <c r="B92" s="6" t="s">
        <v>254</v>
      </c>
      <c r="C92" s="7" t="s">
        <v>106</v>
      </c>
      <c r="D92" s="7" t="s">
        <v>221</v>
      </c>
      <c r="E92" s="7" t="s">
        <v>255</v>
      </c>
      <c r="F92" s="57">
        <v>8865</v>
      </c>
      <c r="G92" s="103"/>
      <c r="H92" s="103">
        <v>8865</v>
      </c>
      <c r="I92" s="57">
        <v>8311</v>
      </c>
      <c r="J92" s="57">
        <v>8199</v>
      </c>
    </row>
    <row r="93" spans="1:10" s="8" customFormat="1" ht="15" x14ac:dyDescent="0.2">
      <c r="A93" s="99">
        <v>83</v>
      </c>
      <c r="B93" s="6" t="s">
        <v>212</v>
      </c>
      <c r="C93" s="7" t="s">
        <v>106</v>
      </c>
      <c r="D93" s="7" t="s">
        <v>221</v>
      </c>
      <c r="E93" s="7" t="s">
        <v>52</v>
      </c>
      <c r="F93" s="57">
        <v>1</v>
      </c>
      <c r="G93" s="103"/>
      <c r="H93" s="103">
        <v>1</v>
      </c>
      <c r="I93" s="57">
        <v>1</v>
      </c>
      <c r="J93" s="57">
        <v>1</v>
      </c>
    </row>
    <row r="94" spans="1:10" s="8" customFormat="1" ht="15" x14ac:dyDescent="0.2">
      <c r="A94" s="99">
        <v>84</v>
      </c>
      <c r="B94" s="6" t="s">
        <v>276</v>
      </c>
      <c r="C94" s="7" t="s">
        <v>106</v>
      </c>
      <c r="D94" s="7" t="s">
        <v>221</v>
      </c>
      <c r="E94" s="7" t="s">
        <v>69</v>
      </c>
      <c r="F94" s="57">
        <v>557</v>
      </c>
      <c r="G94" s="103"/>
      <c r="H94" s="103">
        <v>557</v>
      </c>
      <c r="I94" s="57">
        <v>557</v>
      </c>
      <c r="J94" s="57">
        <v>557</v>
      </c>
    </row>
    <row r="95" spans="1:10" s="8" customFormat="1" ht="60" x14ac:dyDescent="0.2">
      <c r="A95" s="99">
        <v>85</v>
      </c>
      <c r="B95" s="6" t="s">
        <v>263</v>
      </c>
      <c r="C95" s="7" t="s">
        <v>106</v>
      </c>
      <c r="D95" s="7" t="s">
        <v>140</v>
      </c>
      <c r="E95" s="7" t="s">
        <v>177</v>
      </c>
      <c r="F95" s="57">
        <f t="shared" ref="F95:G95" si="43">F96</f>
        <v>8</v>
      </c>
      <c r="G95" s="103">
        <f t="shared" si="43"/>
        <v>0</v>
      </c>
      <c r="H95" s="103">
        <v>8</v>
      </c>
      <c r="I95" s="57">
        <v>8</v>
      </c>
      <c r="J95" s="57">
        <v>8</v>
      </c>
    </row>
    <row r="96" spans="1:10" s="8" customFormat="1" ht="15" x14ac:dyDescent="0.2">
      <c r="A96" s="99">
        <v>86</v>
      </c>
      <c r="B96" s="6" t="s">
        <v>98</v>
      </c>
      <c r="C96" s="7" t="s">
        <v>106</v>
      </c>
      <c r="D96" s="7" t="s">
        <v>140</v>
      </c>
      <c r="E96" s="7" t="s">
        <v>52</v>
      </c>
      <c r="F96" s="57">
        <v>8</v>
      </c>
      <c r="G96" s="103"/>
      <c r="H96" s="103">
        <v>8</v>
      </c>
      <c r="I96" s="57">
        <v>8</v>
      </c>
      <c r="J96" s="57">
        <v>8</v>
      </c>
    </row>
    <row r="97" spans="1:10" s="8" customFormat="1" ht="30" x14ac:dyDescent="0.2">
      <c r="A97" s="99">
        <v>87</v>
      </c>
      <c r="B97" s="6" t="s">
        <v>163</v>
      </c>
      <c r="C97" s="7" t="s">
        <v>106</v>
      </c>
      <c r="D97" s="7" t="s">
        <v>291</v>
      </c>
      <c r="E97" s="7" t="s">
        <v>177</v>
      </c>
      <c r="F97" s="57">
        <f>F99+F98+F100</f>
        <v>4590</v>
      </c>
      <c r="G97" s="103">
        <f t="shared" ref="G97" si="44">G99+G98+G100</f>
        <v>0</v>
      </c>
      <c r="H97" s="103">
        <v>4590</v>
      </c>
      <c r="I97" s="57">
        <v>4890</v>
      </c>
      <c r="J97" s="57">
        <v>5080</v>
      </c>
    </row>
    <row r="98" spans="1:10" s="8" customFormat="1" ht="15" x14ac:dyDescent="0.2">
      <c r="A98" s="99">
        <v>88</v>
      </c>
      <c r="B98" s="6" t="s">
        <v>304</v>
      </c>
      <c r="C98" s="7" t="s">
        <v>106</v>
      </c>
      <c r="D98" s="7" t="s">
        <v>291</v>
      </c>
      <c r="E98" s="7" t="s">
        <v>305</v>
      </c>
      <c r="F98" s="57">
        <v>4476</v>
      </c>
      <c r="G98" s="103"/>
      <c r="H98" s="103">
        <v>4476</v>
      </c>
      <c r="I98" s="57">
        <v>4735</v>
      </c>
      <c r="J98" s="57">
        <v>4907</v>
      </c>
    </row>
    <row r="99" spans="1:10" s="8" customFormat="1" ht="30" x14ac:dyDescent="0.2">
      <c r="A99" s="99">
        <v>89</v>
      </c>
      <c r="B99" s="6" t="s">
        <v>254</v>
      </c>
      <c r="C99" s="7" t="s">
        <v>106</v>
      </c>
      <c r="D99" s="7" t="s">
        <v>291</v>
      </c>
      <c r="E99" s="7" t="s">
        <v>255</v>
      </c>
      <c r="F99" s="57">
        <v>108</v>
      </c>
      <c r="G99" s="103"/>
      <c r="H99" s="103">
        <v>108</v>
      </c>
      <c r="I99" s="57">
        <v>150</v>
      </c>
      <c r="J99" s="57">
        <v>168</v>
      </c>
    </row>
    <row r="100" spans="1:10" s="8" customFormat="1" ht="15" x14ac:dyDescent="0.2">
      <c r="A100" s="99">
        <v>90</v>
      </c>
      <c r="B100" s="6" t="s">
        <v>276</v>
      </c>
      <c r="C100" s="7" t="s">
        <v>106</v>
      </c>
      <c r="D100" s="7" t="s">
        <v>291</v>
      </c>
      <c r="E100" s="7" t="s">
        <v>69</v>
      </c>
      <c r="F100" s="57">
        <v>6</v>
      </c>
      <c r="G100" s="103"/>
      <c r="H100" s="103">
        <v>6</v>
      </c>
      <c r="I100" s="57">
        <v>5</v>
      </c>
      <c r="J100" s="57">
        <v>5</v>
      </c>
    </row>
    <row r="101" spans="1:10" s="8" customFormat="1" ht="30" x14ac:dyDescent="0.2">
      <c r="A101" s="99">
        <v>91</v>
      </c>
      <c r="B101" s="101" t="s">
        <v>626</v>
      </c>
      <c r="C101" s="102" t="s">
        <v>106</v>
      </c>
      <c r="D101" s="102" t="s">
        <v>625</v>
      </c>
      <c r="E101" s="102" t="s">
        <v>177</v>
      </c>
      <c r="F101" s="103">
        <f>F102</f>
        <v>0</v>
      </c>
      <c r="G101" s="103" t="e">
        <f t="shared" ref="G101" si="45">G102</f>
        <v>#REF!</v>
      </c>
      <c r="H101" s="103">
        <v>200</v>
      </c>
      <c r="I101" s="103">
        <v>0</v>
      </c>
      <c r="J101" s="103">
        <v>0</v>
      </c>
    </row>
    <row r="102" spans="1:10" s="8" customFormat="1" ht="15" x14ac:dyDescent="0.2">
      <c r="A102" s="99">
        <v>92</v>
      </c>
      <c r="B102" s="101" t="s">
        <v>98</v>
      </c>
      <c r="C102" s="102" t="s">
        <v>106</v>
      </c>
      <c r="D102" s="102" t="s">
        <v>625</v>
      </c>
      <c r="E102" s="102" t="s">
        <v>52</v>
      </c>
      <c r="F102" s="103">
        <v>0</v>
      </c>
      <c r="G102" s="103" t="e">
        <f>#REF!</f>
        <v>#REF!</v>
      </c>
      <c r="H102" s="103">
        <v>200</v>
      </c>
      <c r="I102" s="103">
        <v>0</v>
      </c>
      <c r="J102" s="103">
        <v>0</v>
      </c>
    </row>
    <row r="103" spans="1:10" s="8" customFormat="1" ht="45" x14ac:dyDescent="0.2">
      <c r="A103" s="99">
        <v>93</v>
      </c>
      <c r="B103" s="6" t="s">
        <v>464</v>
      </c>
      <c r="C103" s="7" t="s">
        <v>106</v>
      </c>
      <c r="D103" s="7" t="s">
        <v>231</v>
      </c>
      <c r="E103" s="7" t="s">
        <v>177</v>
      </c>
      <c r="F103" s="57">
        <f t="shared" ref="F103:G103" si="46">F104</f>
        <v>311</v>
      </c>
      <c r="G103" s="103">
        <f t="shared" si="46"/>
        <v>0</v>
      </c>
      <c r="H103" s="103">
        <v>311</v>
      </c>
      <c r="I103" s="57">
        <v>323</v>
      </c>
      <c r="J103" s="57">
        <v>336</v>
      </c>
    </row>
    <row r="104" spans="1:10" s="8" customFormat="1" ht="30" x14ac:dyDescent="0.2">
      <c r="A104" s="99">
        <v>94</v>
      </c>
      <c r="B104" s="6" t="s">
        <v>254</v>
      </c>
      <c r="C104" s="7" t="s">
        <v>106</v>
      </c>
      <c r="D104" s="7" t="s">
        <v>231</v>
      </c>
      <c r="E104" s="7" t="s">
        <v>255</v>
      </c>
      <c r="F104" s="57">
        <v>311</v>
      </c>
      <c r="G104" s="103"/>
      <c r="H104" s="103">
        <v>311</v>
      </c>
      <c r="I104" s="57">
        <v>323</v>
      </c>
      <c r="J104" s="57">
        <v>336</v>
      </c>
    </row>
    <row r="105" spans="1:10" s="8" customFormat="1" ht="60" x14ac:dyDescent="0.2">
      <c r="A105" s="99">
        <v>95</v>
      </c>
      <c r="B105" s="6" t="s">
        <v>31</v>
      </c>
      <c r="C105" s="7" t="s">
        <v>106</v>
      </c>
      <c r="D105" s="7" t="s">
        <v>232</v>
      </c>
      <c r="E105" s="7" t="s">
        <v>177</v>
      </c>
      <c r="F105" s="57">
        <f t="shared" ref="F105:G105" si="47">F106</f>
        <v>0.2</v>
      </c>
      <c r="G105" s="103">
        <f t="shared" si="47"/>
        <v>0</v>
      </c>
      <c r="H105" s="103">
        <v>0.2</v>
      </c>
      <c r="I105" s="57">
        <v>0.2</v>
      </c>
      <c r="J105" s="57">
        <v>0.2</v>
      </c>
    </row>
    <row r="106" spans="1:10" s="8" customFormat="1" ht="30" x14ac:dyDescent="0.2">
      <c r="A106" s="99">
        <v>96</v>
      </c>
      <c r="B106" s="6" t="s">
        <v>254</v>
      </c>
      <c r="C106" s="7" t="s">
        <v>106</v>
      </c>
      <c r="D106" s="7" t="s">
        <v>232</v>
      </c>
      <c r="E106" s="7" t="s">
        <v>255</v>
      </c>
      <c r="F106" s="57">
        <v>0.2</v>
      </c>
      <c r="G106" s="103"/>
      <c r="H106" s="103">
        <v>0.2</v>
      </c>
      <c r="I106" s="57">
        <v>0.2</v>
      </c>
      <c r="J106" s="57">
        <v>0.2</v>
      </c>
    </row>
    <row r="107" spans="1:10" s="8" customFormat="1" ht="30" x14ac:dyDescent="0.2">
      <c r="A107" s="99">
        <v>97</v>
      </c>
      <c r="B107" s="6" t="s">
        <v>280</v>
      </c>
      <c r="C107" s="7" t="s">
        <v>106</v>
      </c>
      <c r="D107" s="7" t="s">
        <v>233</v>
      </c>
      <c r="E107" s="7" t="s">
        <v>177</v>
      </c>
      <c r="F107" s="57">
        <f t="shared" ref="F107:G107" si="48">F108</f>
        <v>120.9</v>
      </c>
      <c r="G107" s="103">
        <f t="shared" si="48"/>
        <v>0</v>
      </c>
      <c r="H107" s="103">
        <v>120.9</v>
      </c>
      <c r="I107" s="57">
        <v>119.7</v>
      </c>
      <c r="J107" s="57">
        <v>119.7</v>
      </c>
    </row>
    <row r="108" spans="1:10" s="8" customFormat="1" ht="30" x14ac:dyDescent="0.2">
      <c r="A108" s="99">
        <v>98</v>
      </c>
      <c r="B108" s="6" t="s">
        <v>254</v>
      </c>
      <c r="C108" s="7" t="s">
        <v>106</v>
      </c>
      <c r="D108" s="7" t="s">
        <v>233</v>
      </c>
      <c r="E108" s="7" t="s">
        <v>255</v>
      </c>
      <c r="F108" s="57">
        <v>120.9</v>
      </c>
      <c r="G108" s="103"/>
      <c r="H108" s="103">
        <v>120.9</v>
      </c>
      <c r="I108" s="57">
        <v>119.7</v>
      </c>
      <c r="J108" s="57">
        <v>119.7</v>
      </c>
    </row>
    <row r="109" spans="1:10" s="8" customFormat="1" ht="30" x14ac:dyDescent="0.2">
      <c r="A109" s="99">
        <v>99</v>
      </c>
      <c r="B109" s="6" t="s">
        <v>582</v>
      </c>
      <c r="C109" s="2" t="s">
        <v>106</v>
      </c>
      <c r="D109" s="2">
        <v>7001810000</v>
      </c>
      <c r="E109" s="2" t="s">
        <v>177</v>
      </c>
      <c r="F109" s="57">
        <f>F110</f>
        <v>1166</v>
      </c>
      <c r="G109" s="103">
        <f t="shared" ref="G109" si="49">G110</f>
        <v>0</v>
      </c>
      <c r="H109" s="103">
        <v>1166</v>
      </c>
      <c r="I109" s="57">
        <v>857</v>
      </c>
      <c r="J109" s="57">
        <v>871</v>
      </c>
    </row>
    <row r="110" spans="1:10" s="8" customFormat="1" ht="15" x14ac:dyDescent="0.2">
      <c r="A110" s="99">
        <v>100</v>
      </c>
      <c r="B110" s="6" t="s">
        <v>317</v>
      </c>
      <c r="C110" s="2" t="s">
        <v>106</v>
      </c>
      <c r="D110" s="2">
        <v>7001810000</v>
      </c>
      <c r="E110" s="2" t="s">
        <v>316</v>
      </c>
      <c r="F110" s="57">
        <v>1166</v>
      </c>
      <c r="G110" s="103"/>
      <c r="H110" s="103">
        <v>1166</v>
      </c>
      <c r="I110" s="57">
        <v>857</v>
      </c>
      <c r="J110" s="57">
        <v>871</v>
      </c>
    </row>
    <row r="111" spans="1:10" s="8" customFormat="1" ht="15" x14ac:dyDescent="0.2">
      <c r="A111" s="99">
        <v>101</v>
      </c>
      <c r="B111" s="53" t="s">
        <v>567</v>
      </c>
      <c r="C111" s="7" t="s">
        <v>106</v>
      </c>
      <c r="D111" s="7" t="s">
        <v>568</v>
      </c>
      <c r="E111" s="7" t="s">
        <v>177</v>
      </c>
      <c r="F111" s="57">
        <f t="shared" ref="F111:G111" si="50">F112</f>
        <v>15000</v>
      </c>
      <c r="G111" s="103">
        <f t="shared" si="50"/>
        <v>0</v>
      </c>
      <c r="H111" s="103">
        <v>15000</v>
      </c>
      <c r="I111" s="57">
        <v>0</v>
      </c>
      <c r="J111" s="57">
        <v>0</v>
      </c>
    </row>
    <row r="112" spans="1:10" s="8" customFormat="1" ht="15" x14ac:dyDescent="0.2">
      <c r="A112" s="99">
        <v>102</v>
      </c>
      <c r="B112" s="6" t="s">
        <v>276</v>
      </c>
      <c r="C112" s="7" t="s">
        <v>106</v>
      </c>
      <c r="D112" s="7" t="s">
        <v>568</v>
      </c>
      <c r="E112" s="7" t="s">
        <v>69</v>
      </c>
      <c r="F112" s="57">
        <v>15000</v>
      </c>
      <c r="G112" s="103"/>
      <c r="H112" s="103">
        <v>15000</v>
      </c>
      <c r="I112" s="57">
        <v>0</v>
      </c>
      <c r="J112" s="57">
        <v>0</v>
      </c>
    </row>
    <row r="113" spans="1:10" s="8" customFormat="1" ht="30" x14ac:dyDescent="0.2">
      <c r="A113" s="99">
        <v>103</v>
      </c>
      <c r="B113" s="11" t="s">
        <v>583</v>
      </c>
      <c r="C113" s="2" t="s">
        <v>106</v>
      </c>
      <c r="D113" s="2">
        <v>7003310000</v>
      </c>
      <c r="E113" s="2" t="s">
        <v>177</v>
      </c>
      <c r="F113" s="57">
        <f>F114+F115</f>
        <v>0</v>
      </c>
      <c r="G113" s="103" t="e">
        <f t="shared" ref="G113" si="51">G114+G115</f>
        <v>#REF!</v>
      </c>
      <c r="H113" s="103">
        <v>5933.8</v>
      </c>
      <c r="I113" s="103">
        <v>0</v>
      </c>
      <c r="J113" s="103">
        <v>0</v>
      </c>
    </row>
    <row r="114" spans="1:10" s="8" customFormat="1" ht="15" x14ac:dyDescent="0.2">
      <c r="A114" s="99">
        <v>104</v>
      </c>
      <c r="B114" s="101" t="s">
        <v>160</v>
      </c>
      <c r="C114" s="98" t="s">
        <v>106</v>
      </c>
      <c r="D114" s="98">
        <v>7003310000</v>
      </c>
      <c r="E114" s="98" t="s">
        <v>369</v>
      </c>
      <c r="F114" s="103">
        <v>0</v>
      </c>
      <c r="G114" s="103" t="e">
        <f>#REF!</f>
        <v>#REF!</v>
      </c>
      <c r="H114" s="103">
        <v>296.3</v>
      </c>
      <c r="I114" s="103">
        <v>0</v>
      </c>
      <c r="J114" s="103">
        <v>0</v>
      </c>
    </row>
    <row r="115" spans="1:10" s="8" customFormat="1" ht="30" x14ac:dyDescent="0.2">
      <c r="A115" s="99">
        <v>105</v>
      </c>
      <c r="B115" s="101" t="s">
        <v>254</v>
      </c>
      <c r="C115" s="98" t="s">
        <v>106</v>
      </c>
      <c r="D115" s="98" t="s">
        <v>631</v>
      </c>
      <c r="E115" s="98" t="s">
        <v>255</v>
      </c>
      <c r="F115" s="103">
        <v>0</v>
      </c>
      <c r="G115" s="103" t="e">
        <f>#REF!</f>
        <v>#REF!</v>
      </c>
      <c r="H115" s="103">
        <v>5637.5</v>
      </c>
      <c r="I115" s="103">
        <v>0</v>
      </c>
      <c r="J115" s="103">
        <v>0</v>
      </c>
    </row>
    <row r="116" spans="1:10" s="9" customFormat="1" ht="18" x14ac:dyDescent="0.2">
      <c r="A116" s="99">
        <v>106</v>
      </c>
      <c r="B116" s="4" t="s">
        <v>310</v>
      </c>
      <c r="C116" s="5" t="s">
        <v>129</v>
      </c>
      <c r="D116" s="5" t="s">
        <v>49</v>
      </c>
      <c r="E116" s="5" t="s">
        <v>177</v>
      </c>
      <c r="F116" s="56" t="e">
        <f>F117+F141</f>
        <v>#REF!</v>
      </c>
      <c r="G116" s="100" t="e">
        <f t="shared" ref="G116" si="52">G117+G141</f>
        <v>#REF!</v>
      </c>
      <c r="H116" s="100">
        <v>22727.3</v>
      </c>
      <c r="I116" s="56">
        <v>22620</v>
      </c>
      <c r="J116" s="56">
        <v>23371</v>
      </c>
    </row>
    <row r="117" spans="1:10" s="8" customFormat="1" ht="42" customHeight="1" x14ac:dyDescent="0.2">
      <c r="A117" s="99">
        <v>107</v>
      </c>
      <c r="B117" s="6" t="s">
        <v>459</v>
      </c>
      <c r="C117" s="7" t="s">
        <v>117</v>
      </c>
      <c r="D117" s="7" t="s">
        <v>49</v>
      </c>
      <c r="E117" s="7" t="s">
        <v>177</v>
      </c>
      <c r="F117" s="57" t="e">
        <f>F118+F138</f>
        <v>#REF!</v>
      </c>
      <c r="G117" s="103" t="e">
        <f t="shared" ref="G117" si="53">G118+G138</f>
        <v>#REF!</v>
      </c>
      <c r="H117" s="103">
        <v>22078.3</v>
      </c>
      <c r="I117" s="103">
        <v>21877</v>
      </c>
      <c r="J117" s="103">
        <v>22628</v>
      </c>
    </row>
    <row r="118" spans="1:10" s="8" customFormat="1" ht="52.9" customHeight="1" x14ac:dyDescent="0.2">
      <c r="A118" s="99">
        <v>108</v>
      </c>
      <c r="B118" s="6" t="s">
        <v>516</v>
      </c>
      <c r="C118" s="7" t="s">
        <v>117</v>
      </c>
      <c r="D118" s="7" t="s">
        <v>347</v>
      </c>
      <c r="E118" s="7" t="s">
        <v>177</v>
      </c>
      <c r="F118" s="57" t="e">
        <f t="shared" ref="F118" si="54">F131+F119</f>
        <v>#REF!</v>
      </c>
      <c r="G118" s="103" t="e">
        <f t="shared" ref="G118" si="55">G131+G119</f>
        <v>#REF!</v>
      </c>
      <c r="H118" s="103">
        <v>21993</v>
      </c>
      <c r="I118" s="57">
        <v>21877</v>
      </c>
      <c r="J118" s="57">
        <v>22628</v>
      </c>
    </row>
    <row r="119" spans="1:10" s="8" customFormat="1" ht="51.6" customHeight="1" x14ac:dyDescent="0.2">
      <c r="A119" s="99">
        <v>109</v>
      </c>
      <c r="B119" s="6" t="s">
        <v>354</v>
      </c>
      <c r="C119" s="7" t="s">
        <v>117</v>
      </c>
      <c r="D119" s="7" t="s">
        <v>61</v>
      </c>
      <c r="E119" s="7" t="s">
        <v>177</v>
      </c>
      <c r="F119" s="57" t="e">
        <f t="shared" ref="F119:G119" si="56">F120+F124+F126+F128</f>
        <v>#REF!</v>
      </c>
      <c r="G119" s="103" t="e">
        <f t="shared" si="56"/>
        <v>#REF!</v>
      </c>
      <c r="H119" s="103">
        <v>21228</v>
      </c>
      <c r="I119" s="57">
        <v>21280</v>
      </c>
      <c r="J119" s="57">
        <v>22031</v>
      </c>
    </row>
    <row r="120" spans="1:10" s="8" customFormat="1" ht="50.45" customHeight="1" x14ac:dyDescent="0.2">
      <c r="A120" s="99">
        <v>110</v>
      </c>
      <c r="B120" s="6" t="s">
        <v>184</v>
      </c>
      <c r="C120" s="7" t="s">
        <v>117</v>
      </c>
      <c r="D120" s="7" t="s">
        <v>62</v>
      </c>
      <c r="E120" s="7" t="s">
        <v>177</v>
      </c>
      <c r="F120" s="57" t="e">
        <f t="shared" ref="F120" si="57">F121+F122+F123</f>
        <v>#REF!</v>
      </c>
      <c r="G120" s="103">
        <f t="shared" ref="G120" si="58">G121+G122+G123</f>
        <v>0</v>
      </c>
      <c r="H120" s="103">
        <v>7095</v>
      </c>
      <c r="I120" s="57">
        <v>7395</v>
      </c>
      <c r="J120" s="57">
        <v>7680</v>
      </c>
    </row>
    <row r="121" spans="1:10" s="8" customFormat="1" ht="22.9" customHeight="1" x14ac:dyDescent="0.2">
      <c r="A121" s="99">
        <v>111</v>
      </c>
      <c r="B121" s="6" t="s">
        <v>304</v>
      </c>
      <c r="C121" s="7" t="s">
        <v>117</v>
      </c>
      <c r="D121" s="7" t="s">
        <v>62</v>
      </c>
      <c r="E121" s="7" t="s">
        <v>305</v>
      </c>
      <c r="F121" s="57" t="e">
        <f>#REF!</f>
        <v>#REF!</v>
      </c>
      <c r="G121" s="103"/>
      <c r="H121" s="103">
        <v>6954.6</v>
      </c>
      <c r="I121" s="57">
        <v>7218</v>
      </c>
      <c r="J121" s="57">
        <v>7503</v>
      </c>
    </row>
    <row r="122" spans="1:10" s="8" customFormat="1" ht="33" customHeight="1" x14ac:dyDescent="0.2">
      <c r="A122" s="99">
        <v>112</v>
      </c>
      <c r="B122" s="6" t="s">
        <v>254</v>
      </c>
      <c r="C122" s="7" t="s">
        <v>117</v>
      </c>
      <c r="D122" s="7" t="s">
        <v>62</v>
      </c>
      <c r="E122" s="7" t="s">
        <v>255</v>
      </c>
      <c r="F122" s="57" t="e">
        <f>#REF!</f>
        <v>#REF!</v>
      </c>
      <c r="G122" s="103"/>
      <c r="H122" s="103">
        <v>90.4</v>
      </c>
      <c r="I122" s="57">
        <v>97</v>
      </c>
      <c r="J122" s="57">
        <v>97</v>
      </c>
    </row>
    <row r="123" spans="1:10" s="8" customFormat="1" ht="25.15" customHeight="1" x14ac:dyDescent="0.2">
      <c r="A123" s="99">
        <v>113</v>
      </c>
      <c r="B123" s="6" t="s">
        <v>276</v>
      </c>
      <c r="C123" s="7" t="s">
        <v>117</v>
      </c>
      <c r="D123" s="7" t="s">
        <v>62</v>
      </c>
      <c r="E123" s="7" t="s">
        <v>69</v>
      </c>
      <c r="F123" s="57" t="e">
        <f>#REF!</f>
        <v>#REF!</v>
      </c>
      <c r="G123" s="103"/>
      <c r="H123" s="103">
        <v>50</v>
      </c>
      <c r="I123" s="57">
        <v>80</v>
      </c>
      <c r="J123" s="57">
        <v>80</v>
      </c>
    </row>
    <row r="124" spans="1:10" s="8" customFormat="1" ht="37.15" customHeight="1" x14ac:dyDescent="0.2">
      <c r="A124" s="99">
        <v>114</v>
      </c>
      <c r="B124" s="6" t="s">
        <v>55</v>
      </c>
      <c r="C124" s="7" t="s">
        <v>117</v>
      </c>
      <c r="D124" s="7" t="s">
        <v>56</v>
      </c>
      <c r="E124" s="7" t="s">
        <v>177</v>
      </c>
      <c r="F124" s="57" t="e">
        <f t="shared" ref="F124:G124" si="59">F125</f>
        <v>#REF!</v>
      </c>
      <c r="G124" s="103" t="e">
        <f t="shared" si="59"/>
        <v>#REF!</v>
      </c>
      <c r="H124" s="103">
        <v>1201</v>
      </c>
      <c r="I124" s="57">
        <v>1699</v>
      </c>
      <c r="J124" s="57">
        <v>1699</v>
      </c>
    </row>
    <row r="125" spans="1:10" s="8" customFormat="1" ht="37.15" customHeight="1" x14ac:dyDescent="0.2">
      <c r="A125" s="99">
        <v>115</v>
      </c>
      <c r="B125" s="6" t="s">
        <v>254</v>
      </c>
      <c r="C125" s="7" t="s">
        <v>117</v>
      </c>
      <c r="D125" s="7" t="s">
        <v>56</v>
      </c>
      <c r="E125" s="7" t="s">
        <v>255</v>
      </c>
      <c r="F125" s="57" t="e">
        <f>#REF!</f>
        <v>#REF!</v>
      </c>
      <c r="G125" s="103" t="e">
        <f>#REF!</f>
        <v>#REF!</v>
      </c>
      <c r="H125" s="103">
        <v>1201</v>
      </c>
      <c r="I125" s="57">
        <v>1699</v>
      </c>
      <c r="J125" s="57">
        <v>1699</v>
      </c>
    </row>
    <row r="126" spans="1:10" s="8" customFormat="1" ht="51" customHeight="1" x14ac:dyDescent="0.2">
      <c r="A126" s="99">
        <v>116</v>
      </c>
      <c r="B126" s="6" t="s">
        <v>471</v>
      </c>
      <c r="C126" s="7" t="s">
        <v>117</v>
      </c>
      <c r="D126" s="7" t="s">
        <v>472</v>
      </c>
      <c r="E126" s="7" t="s">
        <v>177</v>
      </c>
      <c r="F126" s="57" t="e">
        <f t="shared" ref="F126:G126" si="60">F127</f>
        <v>#REF!</v>
      </c>
      <c r="G126" s="103">
        <f t="shared" si="60"/>
        <v>0</v>
      </c>
      <c r="H126" s="103">
        <v>598</v>
      </c>
      <c r="I126" s="57">
        <v>630</v>
      </c>
      <c r="J126" s="57">
        <v>630</v>
      </c>
    </row>
    <row r="127" spans="1:10" s="8" customFormat="1" ht="69" customHeight="1" x14ac:dyDescent="0.2">
      <c r="A127" s="99">
        <v>117</v>
      </c>
      <c r="B127" s="6" t="s">
        <v>452</v>
      </c>
      <c r="C127" s="7" t="s">
        <v>117</v>
      </c>
      <c r="D127" s="7" t="s">
        <v>472</v>
      </c>
      <c r="E127" s="7" t="s">
        <v>171</v>
      </c>
      <c r="F127" s="57" t="e">
        <f>#REF!</f>
        <v>#REF!</v>
      </c>
      <c r="G127" s="103"/>
      <c r="H127" s="103">
        <v>598</v>
      </c>
      <c r="I127" s="57">
        <v>630</v>
      </c>
      <c r="J127" s="57">
        <v>630</v>
      </c>
    </row>
    <row r="128" spans="1:10" s="8" customFormat="1" ht="36" customHeight="1" x14ac:dyDescent="0.2">
      <c r="A128" s="99">
        <v>118</v>
      </c>
      <c r="B128" s="6" t="s">
        <v>506</v>
      </c>
      <c r="C128" s="7" t="s">
        <v>117</v>
      </c>
      <c r="D128" s="7" t="s">
        <v>507</v>
      </c>
      <c r="E128" s="7" t="s">
        <v>177</v>
      </c>
      <c r="F128" s="57" t="e">
        <f t="shared" ref="F128:G128" si="61">F129+F130</f>
        <v>#REF!</v>
      </c>
      <c r="G128" s="103">
        <f t="shared" si="61"/>
        <v>0</v>
      </c>
      <c r="H128" s="103">
        <v>12334</v>
      </c>
      <c r="I128" s="57">
        <v>11556</v>
      </c>
      <c r="J128" s="57">
        <v>12022</v>
      </c>
    </row>
    <row r="129" spans="1:10" s="8" customFormat="1" ht="35.25" customHeight="1" x14ac:dyDescent="0.2">
      <c r="A129" s="99">
        <v>119</v>
      </c>
      <c r="B129" s="6" t="s">
        <v>304</v>
      </c>
      <c r="C129" s="7" t="s">
        <v>117</v>
      </c>
      <c r="D129" s="7" t="s">
        <v>507</v>
      </c>
      <c r="E129" s="7" t="s">
        <v>305</v>
      </c>
      <c r="F129" s="57" t="e">
        <f>#REF!</f>
        <v>#REF!</v>
      </c>
      <c r="G129" s="103"/>
      <c r="H129" s="103">
        <v>11188</v>
      </c>
      <c r="I129" s="57">
        <v>10793</v>
      </c>
      <c r="J129" s="57">
        <v>11259</v>
      </c>
    </row>
    <row r="130" spans="1:10" s="8" customFormat="1" ht="40.5" customHeight="1" x14ac:dyDescent="0.2">
      <c r="A130" s="99">
        <v>120</v>
      </c>
      <c r="B130" s="6" t="s">
        <v>254</v>
      </c>
      <c r="C130" s="7" t="s">
        <v>117</v>
      </c>
      <c r="D130" s="7" t="s">
        <v>507</v>
      </c>
      <c r="E130" s="7" t="s">
        <v>255</v>
      </c>
      <c r="F130" s="57" t="e">
        <f>#REF!</f>
        <v>#REF!</v>
      </c>
      <c r="G130" s="103"/>
      <c r="H130" s="103">
        <v>1146</v>
      </c>
      <c r="I130" s="57">
        <v>763</v>
      </c>
      <c r="J130" s="57">
        <v>763</v>
      </c>
    </row>
    <row r="131" spans="1:10" s="8" customFormat="1" ht="39.75" customHeight="1" x14ac:dyDescent="0.2">
      <c r="A131" s="99">
        <v>121</v>
      </c>
      <c r="B131" s="6" t="s">
        <v>175</v>
      </c>
      <c r="C131" s="7" t="s">
        <v>117</v>
      </c>
      <c r="D131" s="7" t="s">
        <v>57</v>
      </c>
      <c r="E131" s="7" t="s">
        <v>177</v>
      </c>
      <c r="F131" s="57" t="e">
        <f t="shared" ref="F131" si="62">F132+F134+F136</f>
        <v>#REF!</v>
      </c>
      <c r="G131" s="103" t="e">
        <f t="shared" ref="G131" si="63">G132+G134+G136</f>
        <v>#REF!</v>
      </c>
      <c r="H131" s="103">
        <v>765</v>
      </c>
      <c r="I131" s="57">
        <v>597</v>
      </c>
      <c r="J131" s="57">
        <v>597</v>
      </c>
    </row>
    <row r="132" spans="1:10" s="8" customFormat="1" ht="33.75" customHeight="1" x14ac:dyDescent="0.2">
      <c r="A132" s="99">
        <v>122</v>
      </c>
      <c r="B132" s="6" t="s">
        <v>214</v>
      </c>
      <c r="C132" s="7" t="s">
        <v>117</v>
      </c>
      <c r="D132" s="7" t="s">
        <v>58</v>
      </c>
      <c r="E132" s="7" t="s">
        <v>177</v>
      </c>
      <c r="F132" s="57" t="e">
        <f t="shared" ref="F132:G132" si="64">F133</f>
        <v>#REF!</v>
      </c>
      <c r="G132" s="103" t="e">
        <f t="shared" si="64"/>
        <v>#REF!</v>
      </c>
      <c r="H132" s="103">
        <v>323</v>
      </c>
      <c r="I132" s="57">
        <v>255</v>
      </c>
      <c r="J132" s="57">
        <v>255</v>
      </c>
    </row>
    <row r="133" spans="1:10" s="8" customFormat="1" ht="38.25" customHeight="1" x14ac:dyDescent="0.2">
      <c r="A133" s="99">
        <v>123</v>
      </c>
      <c r="B133" s="6" t="s">
        <v>254</v>
      </c>
      <c r="C133" s="7" t="s">
        <v>117</v>
      </c>
      <c r="D133" s="7" t="s">
        <v>58</v>
      </c>
      <c r="E133" s="7" t="s">
        <v>255</v>
      </c>
      <c r="F133" s="57" t="e">
        <f>#REF!</f>
        <v>#REF!</v>
      </c>
      <c r="G133" s="103" t="e">
        <f>#REF!</f>
        <v>#REF!</v>
      </c>
      <c r="H133" s="103">
        <v>323</v>
      </c>
      <c r="I133" s="57">
        <v>255</v>
      </c>
      <c r="J133" s="57">
        <v>255</v>
      </c>
    </row>
    <row r="134" spans="1:10" s="8" customFormat="1" ht="25.15" customHeight="1" x14ac:dyDescent="0.2">
      <c r="A134" s="99">
        <v>124</v>
      </c>
      <c r="B134" s="6" t="s">
        <v>152</v>
      </c>
      <c r="C134" s="7" t="s">
        <v>117</v>
      </c>
      <c r="D134" s="7" t="s">
        <v>153</v>
      </c>
      <c r="E134" s="7" t="s">
        <v>177</v>
      </c>
      <c r="F134" s="57" t="e">
        <f t="shared" ref="F134:G134" si="65">F135</f>
        <v>#REF!</v>
      </c>
      <c r="G134" s="103" t="e">
        <f t="shared" si="65"/>
        <v>#REF!</v>
      </c>
      <c r="H134" s="103">
        <v>100</v>
      </c>
      <c r="I134" s="57">
        <v>0</v>
      </c>
      <c r="J134" s="57">
        <v>0</v>
      </c>
    </row>
    <row r="135" spans="1:10" s="8" customFormat="1" ht="38.25" customHeight="1" x14ac:dyDescent="0.2">
      <c r="A135" s="99">
        <v>125</v>
      </c>
      <c r="B135" s="6" t="s">
        <v>254</v>
      </c>
      <c r="C135" s="7" t="s">
        <v>117</v>
      </c>
      <c r="D135" s="7" t="s">
        <v>153</v>
      </c>
      <c r="E135" s="7" t="s">
        <v>255</v>
      </c>
      <c r="F135" s="57" t="e">
        <f>#REF!</f>
        <v>#REF!</v>
      </c>
      <c r="G135" s="103" t="e">
        <f>#REF!</f>
        <v>#REF!</v>
      </c>
      <c r="H135" s="103">
        <v>100</v>
      </c>
      <c r="I135" s="57">
        <v>0</v>
      </c>
      <c r="J135" s="57">
        <v>0</v>
      </c>
    </row>
    <row r="136" spans="1:10" s="8" customFormat="1" ht="57" customHeight="1" x14ac:dyDescent="0.2">
      <c r="A136" s="99">
        <v>126</v>
      </c>
      <c r="B136" s="6" t="s">
        <v>465</v>
      </c>
      <c r="C136" s="7" t="s">
        <v>117</v>
      </c>
      <c r="D136" s="7" t="s">
        <v>234</v>
      </c>
      <c r="E136" s="7" t="s">
        <v>177</v>
      </c>
      <c r="F136" s="57" t="e">
        <f t="shared" ref="F136:G136" si="66">F137</f>
        <v>#REF!</v>
      </c>
      <c r="G136" s="103">
        <f t="shared" si="66"/>
        <v>0</v>
      </c>
      <c r="H136" s="103">
        <v>342</v>
      </c>
      <c r="I136" s="57">
        <v>342</v>
      </c>
      <c r="J136" s="57">
        <v>342</v>
      </c>
    </row>
    <row r="137" spans="1:10" s="8" customFormat="1" ht="45" x14ac:dyDescent="0.2">
      <c r="A137" s="99">
        <v>127</v>
      </c>
      <c r="B137" s="6" t="s">
        <v>60</v>
      </c>
      <c r="C137" s="7" t="s">
        <v>117</v>
      </c>
      <c r="D137" s="7" t="s">
        <v>234</v>
      </c>
      <c r="E137" s="7" t="s">
        <v>264</v>
      </c>
      <c r="F137" s="57" t="e">
        <f>#REF!</f>
        <v>#REF!</v>
      </c>
      <c r="G137" s="103"/>
      <c r="H137" s="103">
        <v>342</v>
      </c>
      <c r="I137" s="57">
        <v>342</v>
      </c>
      <c r="J137" s="57">
        <v>342</v>
      </c>
    </row>
    <row r="138" spans="1:10" s="8" customFormat="1" ht="15" x14ac:dyDescent="0.2">
      <c r="A138" s="99">
        <v>128</v>
      </c>
      <c r="B138" s="101" t="s">
        <v>229</v>
      </c>
      <c r="C138" s="102" t="s">
        <v>117</v>
      </c>
      <c r="D138" s="102" t="s">
        <v>321</v>
      </c>
      <c r="E138" s="102" t="s">
        <v>177</v>
      </c>
      <c r="F138" s="103">
        <f>F139</f>
        <v>0</v>
      </c>
      <c r="G138" s="103" t="e">
        <f t="shared" ref="G138" si="67">G139</f>
        <v>#REF!</v>
      </c>
      <c r="H138" s="103">
        <v>85.3</v>
      </c>
      <c r="I138" s="103">
        <v>0</v>
      </c>
      <c r="J138" s="103">
        <v>0</v>
      </c>
    </row>
    <row r="139" spans="1:10" s="8" customFormat="1" ht="30" x14ac:dyDescent="0.2">
      <c r="A139" s="99">
        <v>129</v>
      </c>
      <c r="B139" s="104" t="s">
        <v>583</v>
      </c>
      <c r="C139" s="102" t="s">
        <v>117</v>
      </c>
      <c r="D139" s="102" t="s">
        <v>631</v>
      </c>
      <c r="E139" s="102" t="s">
        <v>177</v>
      </c>
      <c r="F139" s="103">
        <f>F140</f>
        <v>0</v>
      </c>
      <c r="G139" s="103" t="e">
        <f t="shared" ref="G139" si="68">G140</f>
        <v>#REF!</v>
      </c>
      <c r="H139" s="103">
        <v>85.3</v>
      </c>
      <c r="I139" s="103">
        <v>0</v>
      </c>
      <c r="J139" s="103">
        <v>0</v>
      </c>
    </row>
    <row r="140" spans="1:10" s="8" customFormat="1" ht="15" x14ac:dyDescent="0.2">
      <c r="A140" s="99">
        <v>130</v>
      </c>
      <c r="B140" s="101" t="s">
        <v>304</v>
      </c>
      <c r="C140" s="102" t="s">
        <v>117</v>
      </c>
      <c r="D140" s="102" t="s">
        <v>631</v>
      </c>
      <c r="E140" s="102" t="s">
        <v>305</v>
      </c>
      <c r="F140" s="103">
        <v>0</v>
      </c>
      <c r="G140" s="103" t="e">
        <f>#REF!</f>
        <v>#REF!</v>
      </c>
      <c r="H140" s="103">
        <v>85.3</v>
      </c>
      <c r="I140" s="103">
        <v>0</v>
      </c>
      <c r="J140" s="103">
        <v>0</v>
      </c>
    </row>
    <row r="141" spans="1:10" s="8" customFormat="1" ht="30" x14ac:dyDescent="0.2">
      <c r="A141" s="99">
        <v>131</v>
      </c>
      <c r="B141" s="6" t="s">
        <v>261</v>
      </c>
      <c r="C141" s="7" t="s">
        <v>262</v>
      </c>
      <c r="D141" s="7" t="s">
        <v>49</v>
      </c>
      <c r="E141" s="7" t="s">
        <v>177</v>
      </c>
      <c r="F141" s="57" t="e">
        <f t="shared" ref="F141:G141" si="69">F142</f>
        <v>#REF!</v>
      </c>
      <c r="G141" s="103">
        <f t="shared" si="69"/>
        <v>0</v>
      </c>
      <c r="H141" s="103">
        <v>649</v>
      </c>
      <c r="I141" s="57">
        <v>743</v>
      </c>
      <c r="J141" s="57">
        <v>743</v>
      </c>
    </row>
    <row r="142" spans="1:10" s="8" customFormat="1" ht="52.15" customHeight="1" x14ac:dyDescent="0.2">
      <c r="A142" s="99">
        <v>132</v>
      </c>
      <c r="B142" s="6" t="s">
        <v>517</v>
      </c>
      <c r="C142" s="7" t="s">
        <v>262</v>
      </c>
      <c r="D142" s="7" t="s">
        <v>59</v>
      </c>
      <c r="E142" s="7" t="s">
        <v>177</v>
      </c>
      <c r="F142" s="57" t="e">
        <f t="shared" ref="F142" si="70">F143+F145+F147</f>
        <v>#REF!</v>
      </c>
      <c r="G142" s="103">
        <f t="shared" ref="G142" si="71">G143+G145+G147</f>
        <v>0</v>
      </c>
      <c r="H142" s="103">
        <v>649</v>
      </c>
      <c r="I142" s="57">
        <v>743</v>
      </c>
      <c r="J142" s="57">
        <v>743</v>
      </c>
    </row>
    <row r="143" spans="1:10" s="8" customFormat="1" ht="35.25" customHeight="1" x14ac:dyDescent="0.2">
      <c r="A143" s="99">
        <v>133</v>
      </c>
      <c r="B143" s="6" t="s">
        <v>335</v>
      </c>
      <c r="C143" s="7" t="s">
        <v>262</v>
      </c>
      <c r="D143" s="7" t="s">
        <v>336</v>
      </c>
      <c r="E143" s="7" t="s">
        <v>177</v>
      </c>
      <c r="F143" s="57" t="e">
        <f t="shared" ref="F143:G143" si="72">F144</f>
        <v>#REF!</v>
      </c>
      <c r="G143" s="103">
        <f t="shared" si="72"/>
        <v>0</v>
      </c>
      <c r="H143" s="103">
        <v>60</v>
      </c>
      <c r="I143" s="57">
        <v>63</v>
      </c>
      <c r="J143" s="57">
        <v>63</v>
      </c>
    </row>
    <row r="144" spans="1:10" s="8" customFormat="1" ht="39.75" customHeight="1" x14ac:dyDescent="0.2">
      <c r="A144" s="99">
        <v>134</v>
      </c>
      <c r="B144" s="6" t="s">
        <v>254</v>
      </c>
      <c r="C144" s="7" t="s">
        <v>262</v>
      </c>
      <c r="D144" s="7" t="s">
        <v>336</v>
      </c>
      <c r="E144" s="7" t="s">
        <v>255</v>
      </c>
      <c r="F144" s="57" t="e">
        <f>#REF!</f>
        <v>#REF!</v>
      </c>
      <c r="G144" s="103"/>
      <c r="H144" s="103">
        <v>60</v>
      </c>
      <c r="I144" s="57">
        <v>63</v>
      </c>
      <c r="J144" s="57">
        <v>63</v>
      </c>
    </row>
    <row r="145" spans="1:10" s="8" customFormat="1" ht="28.5" customHeight="1" x14ac:dyDescent="0.2">
      <c r="A145" s="99">
        <v>135</v>
      </c>
      <c r="B145" s="6" t="s">
        <v>237</v>
      </c>
      <c r="C145" s="7" t="s">
        <v>262</v>
      </c>
      <c r="D145" s="7" t="s">
        <v>48</v>
      </c>
      <c r="E145" s="7" t="s">
        <v>177</v>
      </c>
      <c r="F145" s="57" t="e">
        <f t="shared" ref="F145:G145" si="73">F146</f>
        <v>#REF!</v>
      </c>
      <c r="G145" s="103">
        <f t="shared" si="73"/>
        <v>0</v>
      </c>
      <c r="H145" s="103">
        <v>389</v>
      </c>
      <c r="I145" s="57">
        <v>410</v>
      </c>
      <c r="J145" s="57">
        <v>410</v>
      </c>
    </row>
    <row r="146" spans="1:10" s="8" customFormat="1" ht="30" x14ac:dyDescent="0.2">
      <c r="A146" s="99">
        <v>136</v>
      </c>
      <c r="B146" s="6" t="s">
        <v>254</v>
      </c>
      <c r="C146" s="7" t="s">
        <v>262</v>
      </c>
      <c r="D146" s="7" t="s">
        <v>48</v>
      </c>
      <c r="E146" s="7" t="s">
        <v>255</v>
      </c>
      <c r="F146" s="57" t="e">
        <f>#REF!</f>
        <v>#REF!</v>
      </c>
      <c r="G146" s="103"/>
      <c r="H146" s="103">
        <v>389</v>
      </c>
      <c r="I146" s="57">
        <v>410</v>
      </c>
      <c r="J146" s="57">
        <v>410</v>
      </c>
    </row>
    <row r="147" spans="1:10" s="8" customFormat="1" ht="42" customHeight="1" x14ac:dyDescent="0.2">
      <c r="A147" s="99">
        <v>137</v>
      </c>
      <c r="B147" s="6" t="s">
        <v>469</v>
      </c>
      <c r="C147" s="7" t="s">
        <v>262</v>
      </c>
      <c r="D147" s="7" t="s">
        <v>470</v>
      </c>
      <c r="E147" s="7" t="s">
        <v>177</v>
      </c>
      <c r="F147" s="57" t="e">
        <f t="shared" ref="F147:G147" si="74">F148</f>
        <v>#REF!</v>
      </c>
      <c r="G147" s="103">
        <f t="shared" si="74"/>
        <v>0</v>
      </c>
      <c r="H147" s="103">
        <v>200</v>
      </c>
      <c r="I147" s="57">
        <v>270</v>
      </c>
      <c r="J147" s="57">
        <v>270</v>
      </c>
    </row>
    <row r="148" spans="1:10" s="8" customFormat="1" ht="60" customHeight="1" x14ac:dyDescent="0.2">
      <c r="A148" s="99">
        <v>138</v>
      </c>
      <c r="B148" s="6" t="s">
        <v>452</v>
      </c>
      <c r="C148" s="7" t="s">
        <v>262</v>
      </c>
      <c r="D148" s="7" t="s">
        <v>470</v>
      </c>
      <c r="E148" s="7" t="s">
        <v>171</v>
      </c>
      <c r="F148" s="57" t="e">
        <f>#REF!</f>
        <v>#REF!</v>
      </c>
      <c r="G148" s="103"/>
      <c r="H148" s="103">
        <v>200</v>
      </c>
      <c r="I148" s="57">
        <v>270</v>
      </c>
      <c r="J148" s="57">
        <v>270</v>
      </c>
    </row>
    <row r="149" spans="1:10" s="9" customFormat="1" ht="18" x14ac:dyDescent="0.2">
      <c r="A149" s="99">
        <v>139</v>
      </c>
      <c r="B149" s="14" t="s">
        <v>311</v>
      </c>
      <c r="C149" s="5" t="s">
        <v>63</v>
      </c>
      <c r="D149" s="5" t="s">
        <v>49</v>
      </c>
      <c r="E149" s="5" t="s">
        <v>177</v>
      </c>
      <c r="F149" s="56" t="e">
        <f>F156+F160+F176+F201+F209+F150</f>
        <v>#REF!</v>
      </c>
      <c r="G149" s="100" t="e">
        <f t="shared" ref="G149" si="75">G156+G160+G176+G201+G209+G150</f>
        <v>#REF!</v>
      </c>
      <c r="H149" s="100">
        <v>189626.4</v>
      </c>
      <c r="I149" s="56">
        <v>158211.4</v>
      </c>
      <c r="J149" s="56">
        <v>111373.4</v>
      </c>
    </row>
    <row r="150" spans="1:10" s="9" customFormat="1" ht="18" x14ac:dyDescent="0.2">
      <c r="A150" s="99">
        <v>140</v>
      </c>
      <c r="B150" s="6" t="s">
        <v>14</v>
      </c>
      <c r="C150" s="7" t="s">
        <v>297</v>
      </c>
      <c r="D150" s="7" t="s">
        <v>49</v>
      </c>
      <c r="E150" s="7" t="s">
        <v>177</v>
      </c>
      <c r="F150" s="57" t="e">
        <f t="shared" ref="F150:G150" si="76">F151</f>
        <v>#REF!</v>
      </c>
      <c r="G150" s="103">
        <f t="shared" si="76"/>
        <v>0</v>
      </c>
      <c r="H150" s="103">
        <v>1777.4</v>
      </c>
      <c r="I150" s="57">
        <v>1777.4</v>
      </c>
      <c r="J150" s="57">
        <v>1777.4</v>
      </c>
    </row>
    <row r="151" spans="1:10" s="9" customFormat="1" ht="18" x14ac:dyDescent="0.2">
      <c r="A151" s="99">
        <v>141</v>
      </c>
      <c r="B151" s="6" t="s">
        <v>229</v>
      </c>
      <c r="C151" s="7" t="s">
        <v>297</v>
      </c>
      <c r="D151" s="7" t="s">
        <v>321</v>
      </c>
      <c r="E151" s="7" t="s">
        <v>177</v>
      </c>
      <c r="F151" s="57" t="e">
        <f t="shared" ref="F151" si="77">F152+F154</f>
        <v>#REF!</v>
      </c>
      <c r="G151" s="103">
        <f t="shared" ref="G151" si="78">G152+G154</f>
        <v>0</v>
      </c>
      <c r="H151" s="103">
        <v>1777.4</v>
      </c>
      <c r="I151" s="57">
        <v>1777.4</v>
      </c>
      <c r="J151" s="57">
        <v>1777.4</v>
      </c>
    </row>
    <row r="152" spans="1:10" s="9" customFormat="1" ht="45" x14ac:dyDescent="0.2">
      <c r="A152" s="99">
        <v>142</v>
      </c>
      <c r="B152" s="6" t="s">
        <v>435</v>
      </c>
      <c r="C152" s="7" t="s">
        <v>297</v>
      </c>
      <c r="D152" s="7" t="s">
        <v>13</v>
      </c>
      <c r="E152" s="7" t="s">
        <v>177</v>
      </c>
      <c r="F152" s="57" t="e">
        <f t="shared" ref="F152:G152" si="79">F153</f>
        <v>#REF!</v>
      </c>
      <c r="G152" s="103">
        <f t="shared" si="79"/>
        <v>0</v>
      </c>
      <c r="H152" s="103">
        <v>1615.5</v>
      </c>
      <c r="I152" s="57">
        <v>1615.5</v>
      </c>
      <c r="J152" s="57">
        <v>1615.5</v>
      </c>
    </row>
    <row r="153" spans="1:10" s="9" customFormat="1" ht="36.75" customHeight="1" x14ac:dyDescent="0.2">
      <c r="A153" s="99">
        <v>143</v>
      </c>
      <c r="B153" s="6" t="s">
        <v>254</v>
      </c>
      <c r="C153" s="7" t="s">
        <v>297</v>
      </c>
      <c r="D153" s="7" t="s">
        <v>13</v>
      </c>
      <c r="E153" s="7" t="s">
        <v>255</v>
      </c>
      <c r="F153" s="57" t="e">
        <f>#REF!</f>
        <v>#REF!</v>
      </c>
      <c r="G153" s="103"/>
      <c r="H153" s="103">
        <v>1615.5</v>
      </c>
      <c r="I153" s="57">
        <v>1615.5</v>
      </c>
      <c r="J153" s="57">
        <v>1615.5</v>
      </c>
    </row>
    <row r="154" spans="1:10" s="9" customFormat="1" ht="60" customHeight="1" x14ac:dyDescent="0.2">
      <c r="A154" s="99">
        <v>144</v>
      </c>
      <c r="B154" s="6" t="s">
        <v>492</v>
      </c>
      <c r="C154" s="7" t="s">
        <v>297</v>
      </c>
      <c r="D154" s="7" t="s">
        <v>493</v>
      </c>
      <c r="E154" s="7" t="s">
        <v>177</v>
      </c>
      <c r="F154" s="57" t="e">
        <f t="shared" ref="F154:G154" si="80">F155</f>
        <v>#REF!</v>
      </c>
      <c r="G154" s="103">
        <f t="shared" si="80"/>
        <v>0</v>
      </c>
      <c r="H154" s="103">
        <v>161.9</v>
      </c>
      <c r="I154" s="57">
        <v>161.9</v>
      </c>
      <c r="J154" s="57">
        <v>161.9</v>
      </c>
    </row>
    <row r="155" spans="1:10" s="9" customFormat="1" ht="30" x14ac:dyDescent="0.2">
      <c r="A155" s="99">
        <v>145</v>
      </c>
      <c r="B155" s="6" t="s">
        <v>254</v>
      </c>
      <c r="C155" s="7" t="s">
        <v>297</v>
      </c>
      <c r="D155" s="7" t="s">
        <v>493</v>
      </c>
      <c r="E155" s="7" t="s">
        <v>255</v>
      </c>
      <c r="F155" s="57" t="e">
        <f>#REF!</f>
        <v>#REF!</v>
      </c>
      <c r="G155" s="103"/>
      <c r="H155" s="103">
        <v>161.9</v>
      </c>
      <c r="I155" s="57">
        <v>161.9</v>
      </c>
      <c r="J155" s="57">
        <v>161.9</v>
      </c>
    </row>
    <row r="156" spans="1:10" s="9" customFormat="1" ht="18" x14ac:dyDescent="0.2">
      <c r="A156" s="99">
        <v>146</v>
      </c>
      <c r="B156" s="6" t="s">
        <v>105</v>
      </c>
      <c r="C156" s="7" t="s">
        <v>272</v>
      </c>
      <c r="D156" s="7" t="s">
        <v>49</v>
      </c>
      <c r="E156" s="7" t="s">
        <v>177</v>
      </c>
      <c r="F156" s="57" t="e">
        <f t="shared" ref="F156:G158" si="81">F157</f>
        <v>#REF!</v>
      </c>
      <c r="G156" s="103">
        <f t="shared" si="81"/>
        <v>0</v>
      </c>
      <c r="H156" s="103">
        <v>90</v>
      </c>
      <c r="I156" s="57">
        <v>0</v>
      </c>
      <c r="J156" s="57">
        <v>0</v>
      </c>
    </row>
    <row r="157" spans="1:10" s="9" customFormat="1" ht="45" x14ac:dyDescent="0.2">
      <c r="A157" s="99">
        <v>147</v>
      </c>
      <c r="B157" s="6" t="s">
        <v>508</v>
      </c>
      <c r="C157" s="7" t="s">
        <v>272</v>
      </c>
      <c r="D157" s="7" t="s">
        <v>509</v>
      </c>
      <c r="E157" s="7" t="s">
        <v>177</v>
      </c>
      <c r="F157" s="57" t="e">
        <f t="shared" si="81"/>
        <v>#REF!</v>
      </c>
      <c r="G157" s="103">
        <f t="shared" si="81"/>
        <v>0</v>
      </c>
      <c r="H157" s="103">
        <v>90</v>
      </c>
      <c r="I157" s="57">
        <v>0</v>
      </c>
      <c r="J157" s="57">
        <v>0</v>
      </c>
    </row>
    <row r="158" spans="1:10" s="9" customFormat="1" ht="18" x14ac:dyDescent="0.2">
      <c r="A158" s="99">
        <v>148</v>
      </c>
      <c r="B158" s="6" t="s">
        <v>332</v>
      </c>
      <c r="C158" s="7" t="s">
        <v>272</v>
      </c>
      <c r="D158" s="7" t="s">
        <v>552</v>
      </c>
      <c r="E158" s="7" t="s">
        <v>177</v>
      </c>
      <c r="F158" s="57" t="e">
        <f t="shared" si="81"/>
        <v>#REF!</v>
      </c>
      <c r="G158" s="103">
        <f t="shared" si="81"/>
        <v>0</v>
      </c>
      <c r="H158" s="103">
        <v>90</v>
      </c>
      <c r="I158" s="57">
        <v>0</v>
      </c>
      <c r="J158" s="57">
        <v>0</v>
      </c>
    </row>
    <row r="159" spans="1:10" s="9" customFormat="1" ht="30" x14ac:dyDescent="0.2">
      <c r="A159" s="99">
        <v>149</v>
      </c>
      <c r="B159" s="6" t="s">
        <v>254</v>
      </c>
      <c r="C159" s="7" t="s">
        <v>272</v>
      </c>
      <c r="D159" s="7" t="s">
        <v>552</v>
      </c>
      <c r="E159" s="7" t="s">
        <v>255</v>
      </c>
      <c r="F159" s="57" t="e">
        <f>#REF!</f>
        <v>#REF!</v>
      </c>
      <c r="G159" s="103"/>
      <c r="H159" s="103">
        <v>90</v>
      </c>
      <c r="I159" s="57">
        <v>0</v>
      </c>
      <c r="J159" s="57">
        <v>0</v>
      </c>
    </row>
    <row r="160" spans="1:10" s="8" customFormat="1" ht="26.25" customHeight="1" x14ac:dyDescent="0.2">
      <c r="A160" s="99">
        <v>150</v>
      </c>
      <c r="B160" s="6" t="s">
        <v>178</v>
      </c>
      <c r="C160" s="7" t="s">
        <v>149</v>
      </c>
      <c r="D160" s="7" t="s">
        <v>49</v>
      </c>
      <c r="E160" s="7" t="s">
        <v>177</v>
      </c>
      <c r="F160" s="57" t="e">
        <f>F161</f>
        <v>#REF!</v>
      </c>
      <c r="G160" s="103">
        <f t="shared" ref="G160" si="82">G161</f>
        <v>0</v>
      </c>
      <c r="H160" s="103">
        <v>19745</v>
      </c>
      <c r="I160" s="57">
        <v>17419</v>
      </c>
      <c r="J160" s="57">
        <v>17857</v>
      </c>
    </row>
    <row r="161" spans="1:10" s="8" customFormat="1" ht="45" x14ac:dyDescent="0.2">
      <c r="A161" s="99">
        <v>151</v>
      </c>
      <c r="B161" s="6" t="s">
        <v>518</v>
      </c>
      <c r="C161" s="7" t="s">
        <v>149</v>
      </c>
      <c r="D161" s="7" t="s">
        <v>157</v>
      </c>
      <c r="E161" s="7" t="s">
        <v>177</v>
      </c>
      <c r="F161" s="57" t="e">
        <f>F162+F171</f>
        <v>#REF!</v>
      </c>
      <c r="G161" s="103">
        <f t="shared" ref="G161" si="83">G162+G171</f>
        <v>0</v>
      </c>
      <c r="H161" s="103">
        <v>19745</v>
      </c>
      <c r="I161" s="57">
        <v>17419</v>
      </c>
      <c r="J161" s="57">
        <v>17857</v>
      </c>
    </row>
    <row r="162" spans="1:10" s="8" customFormat="1" ht="30" x14ac:dyDescent="0.2">
      <c r="A162" s="99">
        <v>152</v>
      </c>
      <c r="B162" s="6" t="s">
        <v>298</v>
      </c>
      <c r="C162" s="7" t="s">
        <v>149</v>
      </c>
      <c r="D162" s="7" t="s">
        <v>158</v>
      </c>
      <c r="E162" s="7" t="s">
        <v>177</v>
      </c>
      <c r="F162" s="57" t="e">
        <f>F165+F169+F163</f>
        <v>#REF!</v>
      </c>
      <c r="G162" s="103">
        <f t="shared" ref="G162" si="84">G165+G169+G163</f>
        <v>0</v>
      </c>
      <c r="H162" s="103">
        <v>17245</v>
      </c>
      <c r="I162" s="57">
        <v>17159</v>
      </c>
      <c r="J162" s="57">
        <v>17857</v>
      </c>
    </row>
    <row r="163" spans="1:10" s="8" customFormat="1" ht="60" x14ac:dyDescent="0.2">
      <c r="A163" s="99">
        <v>153</v>
      </c>
      <c r="B163" s="6" t="s">
        <v>585</v>
      </c>
      <c r="C163" s="7" t="s">
        <v>149</v>
      </c>
      <c r="D163" s="7">
        <v>1310310000</v>
      </c>
      <c r="E163" s="7" t="s">
        <v>177</v>
      </c>
      <c r="F163" s="57" t="e">
        <f>F164</f>
        <v>#REF!</v>
      </c>
      <c r="G163" s="103">
        <f t="shared" ref="G163" si="85">G164</f>
        <v>0</v>
      </c>
      <c r="H163" s="103">
        <v>360</v>
      </c>
      <c r="I163" s="57">
        <v>0</v>
      </c>
      <c r="J163" s="57">
        <v>0</v>
      </c>
    </row>
    <row r="164" spans="1:10" s="8" customFormat="1" ht="30" x14ac:dyDescent="0.2">
      <c r="A164" s="99">
        <v>154</v>
      </c>
      <c r="B164" s="6" t="s">
        <v>254</v>
      </c>
      <c r="C164" s="7" t="s">
        <v>149</v>
      </c>
      <c r="D164" s="7">
        <v>1310310000</v>
      </c>
      <c r="E164" s="7" t="s">
        <v>255</v>
      </c>
      <c r="F164" s="57" t="e">
        <f>#REF!</f>
        <v>#REF!</v>
      </c>
      <c r="G164" s="103"/>
      <c r="H164" s="103">
        <v>360</v>
      </c>
      <c r="I164" s="57">
        <v>0</v>
      </c>
      <c r="J164" s="57">
        <v>0</v>
      </c>
    </row>
    <row r="165" spans="1:10" s="8" customFormat="1" ht="30" x14ac:dyDescent="0.2">
      <c r="A165" s="99">
        <v>155</v>
      </c>
      <c r="B165" s="6" t="s">
        <v>425</v>
      </c>
      <c r="C165" s="7" t="s">
        <v>149</v>
      </c>
      <c r="D165" s="7" t="s">
        <v>426</v>
      </c>
      <c r="E165" s="7" t="s">
        <v>177</v>
      </c>
      <c r="F165" s="57" t="e">
        <f t="shared" ref="F165:G165" si="86">F166+F167+F168</f>
        <v>#REF!</v>
      </c>
      <c r="G165" s="103">
        <f t="shared" si="86"/>
        <v>0</v>
      </c>
      <c r="H165" s="103">
        <v>16385</v>
      </c>
      <c r="I165" s="57">
        <v>16634</v>
      </c>
      <c r="J165" s="57">
        <v>17307</v>
      </c>
    </row>
    <row r="166" spans="1:10" s="8" customFormat="1" ht="36" customHeight="1" x14ac:dyDescent="0.2">
      <c r="A166" s="99">
        <v>156</v>
      </c>
      <c r="B166" s="6" t="s">
        <v>304</v>
      </c>
      <c r="C166" s="7" t="s">
        <v>149</v>
      </c>
      <c r="D166" s="7" t="s">
        <v>426</v>
      </c>
      <c r="E166" s="7" t="s">
        <v>305</v>
      </c>
      <c r="F166" s="57" t="e">
        <f>#REF!</f>
        <v>#REF!</v>
      </c>
      <c r="G166" s="103"/>
      <c r="H166" s="103">
        <v>12958</v>
      </c>
      <c r="I166" s="57">
        <v>13704</v>
      </c>
      <c r="J166" s="57">
        <v>14297</v>
      </c>
    </row>
    <row r="167" spans="1:10" s="8" customFormat="1" ht="44.25" customHeight="1" x14ac:dyDescent="0.2">
      <c r="A167" s="99">
        <v>157</v>
      </c>
      <c r="B167" s="6" t="s">
        <v>254</v>
      </c>
      <c r="C167" s="7" t="s">
        <v>149</v>
      </c>
      <c r="D167" s="7" t="s">
        <v>426</v>
      </c>
      <c r="E167" s="7" t="s">
        <v>255</v>
      </c>
      <c r="F167" s="57" t="e">
        <f>#REF!</f>
        <v>#REF!</v>
      </c>
      <c r="G167" s="103"/>
      <c r="H167" s="103">
        <v>3426</v>
      </c>
      <c r="I167" s="57">
        <v>2929</v>
      </c>
      <c r="J167" s="57">
        <v>3009</v>
      </c>
    </row>
    <row r="168" spans="1:10" s="8" customFormat="1" ht="29.25" customHeight="1" x14ac:dyDescent="0.2">
      <c r="A168" s="99">
        <v>158</v>
      </c>
      <c r="B168" s="6" t="s">
        <v>276</v>
      </c>
      <c r="C168" s="7" t="s">
        <v>149</v>
      </c>
      <c r="D168" s="7" t="s">
        <v>426</v>
      </c>
      <c r="E168" s="7" t="s">
        <v>69</v>
      </c>
      <c r="F168" s="57" t="e">
        <f>#REF!</f>
        <v>#REF!</v>
      </c>
      <c r="G168" s="103"/>
      <c r="H168" s="103">
        <v>1</v>
      </c>
      <c r="I168" s="57">
        <v>1</v>
      </c>
      <c r="J168" s="57">
        <v>1</v>
      </c>
    </row>
    <row r="169" spans="1:10" s="8" customFormat="1" ht="54" customHeight="1" x14ac:dyDescent="0.2">
      <c r="A169" s="99">
        <v>159</v>
      </c>
      <c r="B169" s="6" t="s">
        <v>429</v>
      </c>
      <c r="C169" s="7" t="s">
        <v>149</v>
      </c>
      <c r="D169" s="7">
        <v>1310510000</v>
      </c>
      <c r="E169" s="7" t="s">
        <v>177</v>
      </c>
      <c r="F169" s="57" t="e">
        <f t="shared" ref="F169:G169" si="87">F170</f>
        <v>#REF!</v>
      </c>
      <c r="G169" s="103">
        <f t="shared" si="87"/>
        <v>0</v>
      </c>
      <c r="H169" s="103">
        <v>500</v>
      </c>
      <c r="I169" s="57">
        <v>525</v>
      </c>
      <c r="J169" s="57">
        <v>550</v>
      </c>
    </row>
    <row r="170" spans="1:10" s="8" customFormat="1" ht="30" x14ac:dyDescent="0.2">
      <c r="A170" s="99">
        <v>160</v>
      </c>
      <c r="B170" s="6" t="s">
        <v>254</v>
      </c>
      <c r="C170" s="7" t="s">
        <v>149</v>
      </c>
      <c r="D170" s="7">
        <v>1310510000</v>
      </c>
      <c r="E170" s="7" t="s">
        <v>255</v>
      </c>
      <c r="F170" s="57" t="e">
        <f>#REF!</f>
        <v>#REF!</v>
      </c>
      <c r="G170" s="103"/>
      <c r="H170" s="103">
        <v>500</v>
      </c>
      <c r="I170" s="57">
        <v>525</v>
      </c>
      <c r="J170" s="57">
        <v>550</v>
      </c>
    </row>
    <row r="171" spans="1:10" s="8" customFormat="1" ht="30" x14ac:dyDescent="0.2">
      <c r="A171" s="99">
        <v>161</v>
      </c>
      <c r="B171" s="6" t="s">
        <v>387</v>
      </c>
      <c r="C171" s="7" t="s">
        <v>149</v>
      </c>
      <c r="D171" s="7">
        <v>1330000000</v>
      </c>
      <c r="E171" s="7" t="s">
        <v>177</v>
      </c>
      <c r="F171" s="57" t="e">
        <f>F172+F174</f>
        <v>#REF!</v>
      </c>
      <c r="G171" s="103">
        <f t="shared" ref="G171" si="88">G172+G174</f>
        <v>0</v>
      </c>
      <c r="H171" s="103">
        <v>2500</v>
      </c>
      <c r="I171" s="57">
        <v>260</v>
      </c>
      <c r="J171" s="57">
        <v>0</v>
      </c>
    </row>
    <row r="172" spans="1:10" s="8" customFormat="1" ht="33.75" customHeight="1" x14ac:dyDescent="0.2">
      <c r="A172" s="99">
        <v>162</v>
      </c>
      <c r="B172" s="31" t="s">
        <v>601</v>
      </c>
      <c r="C172" s="7" t="s">
        <v>149</v>
      </c>
      <c r="D172" s="7">
        <v>1330810000</v>
      </c>
      <c r="E172" s="7" t="s">
        <v>177</v>
      </c>
      <c r="F172" s="57" t="e">
        <f>F173</f>
        <v>#REF!</v>
      </c>
      <c r="G172" s="103">
        <f t="shared" ref="G172" si="89">G173</f>
        <v>0</v>
      </c>
      <c r="H172" s="103">
        <v>2500</v>
      </c>
      <c r="I172" s="57">
        <v>0</v>
      </c>
      <c r="J172" s="57">
        <v>0</v>
      </c>
    </row>
    <row r="173" spans="1:10" s="8" customFormat="1" ht="30" x14ac:dyDescent="0.2">
      <c r="A173" s="99">
        <v>163</v>
      </c>
      <c r="B173" s="6" t="s">
        <v>254</v>
      </c>
      <c r="C173" s="7" t="s">
        <v>149</v>
      </c>
      <c r="D173" s="7">
        <v>1330810000</v>
      </c>
      <c r="E173" s="7" t="s">
        <v>255</v>
      </c>
      <c r="F173" s="57" t="e">
        <f>#REF!</f>
        <v>#REF!</v>
      </c>
      <c r="G173" s="103"/>
      <c r="H173" s="103">
        <v>2500</v>
      </c>
      <c r="I173" s="57">
        <v>0</v>
      </c>
      <c r="J173" s="57">
        <v>0</v>
      </c>
    </row>
    <row r="174" spans="1:10" s="8" customFormat="1" ht="45" x14ac:dyDescent="0.2">
      <c r="A174" s="99">
        <v>164</v>
      </c>
      <c r="B174" s="31" t="s">
        <v>602</v>
      </c>
      <c r="C174" s="7" t="s">
        <v>149</v>
      </c>
      <c r="D174" s="7">
        <v>1331010000</v>
      </c>
      <c r="E174" s="7" t="s">
        <v>177</v>
      </c>
      <c r="F174" s="57" t="e">
        <f>F175</f>
        <v>#REF!</v>
      </c>
      <c r="G174" s="103">
        <f t="shared" ref="G174" si="90">G175</f>
        <v>0</v>
      </c>
      <c r="H174" s="103">
        <v>0</v>
      </c>
      <c r="I174" s="57">
        <v>260</v>
      </c>
      <c r="J174" s="57">
        <v>0</v>
      </c>
    </row>
    <row r="175" spans="1:10" s="8" customFormat="1" ht="30" x14ac:dyDescent="0.2">
      <c r="A175" s="99">
        <v>165</v>
      </c>
      <c r="B175" s="6" t="s">
        <v>254</v>
      </c>
      <c r="C175" s="7" t="s">
        <v>149</v>
      </c>
      <c r="D175" s="7">
        <v>1331010000</v>
      </c>
      <c r="E175" s="7" t="s">
        <v>255</v>
      </c>
      <c r="F175" s="57" t="e">
        <f>#REF!</f>
        <v>#REF!</v>
      </c>
      <c r="G175" s="103"/>
      <c r="H175" s="103">
        <v>0</v>
      </c>
      <c r="I175" s="57">
        <v>260</v>
      </c>
      <c r="J175" s="57">
        <v>0</v>
      </c>
    </row>
    <row r="176" spans="1:10" s="8" customFormat="1" ht="20.45" customHeight="1" x14ac:dyDescent="0.2">
      <c r="A176" s="99">
        <v>166</v>
      </c>
      <c r="B176" s="6" t="s">
        <v>97</v>
      </c>
      <c r="C176" s="7" t="s">
        <v>366</v>
      </c>
      <c r="D176" s="7" t="s">
        <v>49</v>
      </c>
      <c r="E176" s="7" t="s">
        <v>177</v>
      </c>
      <c r="F176" s="57" t="e">
        <f>F181+F177+F198</f>
        <v>#REF!</v>
      </c>
      <c r="G176" s="103" t="e">
        <f t="shared" ref="G176" si="91">G181+G177+G198</f>
        <v>#REF!</v>
      </c>
      <c r="H176" s="103">
        <v>154807</v>
      </c>
      <c r="I176" s="103">
        <v>93185</v>
      </c>
      <c r="J176" s="103">
        <v>67330</v>
      </c>
    </row>
    <row r="177" spans="1:10" s="8" customFormat="1" ht="54" customHeight="1" x14ac:dyDescent="0.2">
      <c r="A177" s="99">
        <v>167</v>
      </c>
      <c r="B177" s="6" t="s">
        <v>511</v>
      </c>
      <c r="C177" s="7" t="s">
        <v>366</v>
      </c>
      <c r="D177" s="7" t="s">
        <v>84</v>
      </c>
      <c r="E177" s="7" t="s">
        <v>177</v>
      </c>
      <c r="F177" s="57" t="e">
        <f t="shared" ref="F177:G179" si="92">F178</f>
        <v>#REF!</v>
      </c>
      <c r="G177" s="103">
        <f t="shared" si="92"/>
        <v>0</v>
      </c>
      <c r="H177" s="103">
        <v>1500</v>
      </c>
      <c r="I177" s="57">
        <v>1500</v>
      </c>
      <c r="J177" s="57">
        <v>1500</v>
      </c>
    </row>
    <row r="178" spans="1:10" s="8" customFormat="1" ht="56.45" customHeight="1" x14ac:dyDescent="0.2">
      <c r="A178" s="99">
        <v>168</v>
      </c>
      <c r="B178" s="6" t="s">
        <v>242</v>
      </c>
      <c r="C178" s="7" t="s">
        <v>366</v>
      </c>
      <c r="D178" s="7" t="s">
        <v>85</v>
      </c>
      <c r="E178" s="7" t="s">
        <v>177</v>
      </c>
      <c r="F178" s="57" t="e">
        <f t="shared" si="92"/>
        <v>#REF!</v>
      </c>
      <c r="G178" s="103">
        <f t="shared" si="92"/>
        <v>0</v>
      </c>
      <c r="H178" s="103">
        <v>1500</v>
      </c>
      <c r="I178" s="57">
        <v>1500</v>
      </c>
      <c r="J178" s="57">
        <v>1500</v>
      </c>
    </row>
    <row r="179" spans="1:10" s="8" customFormat="1" ht="54.6" customHeight="1" x14ac:dyDescent="0.2">
      <c r="A179" s="99">
        <v>169</v>
      </c>
      <c r="B179" s="6" t="s">
        <v>466</v>
      </c>
      <c r="C179" s="7" t="s">
        <v>366</v>
      </c>
      <c r="D179" s="7" t="s">
        <v>273</v>
      </c>
      <c r="E179" s="7" t="s">
        <v>177</v>
      </c>
      <c r="F179" s="57" t="e">
        <f t="shared" si="92"/>
        <v>#REF!</v>
      </c>
      <c r="G179" s="103">
        <f t="shared" si="92"/>
        <v>0</v>
      </c>
      <c r="H179" s="103">
        <v>1500</v>
      </c>
      <c r="I179" s="57">
        <v>1500</v>
      </c>
      <c r="J179" s="57">
        <v>1500</v>
      </c>
    </row>
    <row r="180" spans="1:10" s="8" customFormat="1" ht="48" customHeight="1" x14ac:dyDescent="0.2">
      <c r="A180" s="99">
        <v>170</v>
      </c>
      <c r="B180" s="6" t="s">
        <v>60</v>
      </c>
      <c r="C180" s="7" t="s">
        <v>366</v>
      </c>
      <c r="D180" s="7" t="s">
        <v>273</v>
      </c>
      <c r="E180" s="7" t="s">
        <v>264</v>
      </c>
      <c r="F180" s="57" t="e">
        <f>#REF!</f>
        <v>#REF!</v>
      </c>
      <c r="G180" s="103"/>
      <c r="H180" s="103">
        <v>1500</v>
      </c>
      <c r="I180" s="57">
        <v>1500</v>
      </c>
      <c r="J180" s="57">
        <v>1500</v>
      </c>
    </row>
    <row r="181" spans="1:10" s="8" customFormat="1" ht="61.5" customHeight="1" x14ac:dyDescent="0.2">
      <c r="A181" s="99">
        <v>171</v>
      </c>
      <c r="B181" s="6" t="s">
        <v>518</v>
      </c>
      <c r="C181" s="7" t="s">
        <v>366</v>
      </c>
      <c r="D181" s="7" t="s">
        <v>157</v>
      </c>
      <c r="E181" s="7" t="s">
        <v>177</v>
      </c>
      <c r="F181" s="57" t="e">
        <f>F182+F195</f>
        <v>#REF!</v>
      </c>
      <c r="G181" s="103" t="e">
        <f t="shared" ref="G181" si="93">G182+G195</f>
        <v>#REF!</v>
      </c>
      <c r="H181" s="103">
        <v>150883</v>
      </c>
      <c r="I181" s="57">
        <v>91685</v>
      </c>
      <c r="J181" s="57">
        <v>65830</v>
      </c>
    </row>
    <row r="182" spans="1:10" s="8" customFormat="1" ht="30" x14ac:dyDescent="0.2">
      <c r="A182" s="99">
        <v>172</v>
      </c>
      <c r="B182" s="6" t="s">
        <v>156</v>
      </c>
      <c r="C182" s="7" t="s">
        <v>366</v>
      </c>
      <c r="D182" s="7" t="s">
        <v>249</v>
      </c>
      <c r="E182" s="7" t="s">
        <v>177</v>
      </c>
      <c r="F182" s="57" t="e">
        <f>F183+F185+F187+F193+F191+F189</f>
        <v>#REF!</v>
      </c>
      <c r="G182" s="103" t="e">
        <f t="shared" ref="G182" si="94">G183+G185+G187+G193+G191+G189</f>
        <v>#REF!</v>
      </c>
      <c r="H182" s="103">
        <v>148605</v>
      </c>
      <c r="I182" s="103">
        <v>91685</v>
      </c>
      <c r="J182" s="103">
        <v>65830</v>
      </c>
    </row>
    <row r="183" spans="1:10" s="8" customFormat="1" ht="30" x14ac:dyDescent="0.2">
      <c r="A183" s="99">
        <v>173</v>
      </c>
      <c r="B183" s="6" t="s">
        <v>225</v>
      </c>
      <c r="C183" s="7" t="s">
        <v>366</v>
      </c>
      <c r="D183" s="7" t="s">
        <v>250</v>
      </c>
      <c r="E183" s="7" t="s">
        <v>177</v>
      </c>
      <c r="F183" s="57" t="e">
        <f t="shared" ref="F183:G183" si="95">F184</f>
        <v>#REF!</v>
      </c>
      <c r="G183" s="103" t="e">
        <f t="shared" si="95"/>
        <v>#REF!</v>
      </c>
      <c r="H183" s="103">
        <v>51346</v>
      </c>
      <c r="I183" s="57">
        <v>53020</v>
      </c>
      <c r="J183" s="57">
        <v>55630</v>
      </c>
    </row>
    <row r="184" spans="1:10" s="8" customFormat="1" ht="30" x14ac:dyDescent="0.2">
      <c r="A184" s="99">
        <v>174</v>
      </c>
      <c r="B184" s="6" t="s">
        <v>254</v>
      </c>
      <c r="C184" s="7" t="s">
        <v>366</v>
      </c>
      <c r="D184" s="7" t="s">
        <v>250</v>
      </c>
      <c r="E184" s="7" t="s">
        <v>255</v>
      </c>
      <c r="F184" s="57" t="e">
        <f>#REF!</f>
        <v>#REF!</v>
      </c>
      <c r="G184" s="103" t="e">
        <f>#REF!</f>
        <v>#REF!</v>
      </c>
      <c r="H184" s="103">
        <v>51346</v>
      </c>
      <c r="I184" s="57">
        <v>53020</v>
      </c>
      <c r="J184" s="57">
        <v>55630</v>
      </c>
    </row>
    <row r="185" spans="1:10" s="8" customFormat="1" ht="30" x14ac:dyDescent="0.2">
      <c r="A185" s="99">
        <v>175</v>
      </c>
      <c r="B185" s="6" t="s">
        <v>109</v>
      </c>
      <c r="C185" s="7" t="s">
        <v>366</v>
      </c>
      <c r="D185" s="7" t="s">
        <v>251</v>
      </c>
      <c r="E185" s="7" t="s">
        <v>177</v>
      </c>
      <c r="F185" s="57" t="e">
        <f t="shared" ref="F185:G185" si="96">F186</f>
        <v>#REF!</v>
      </c>
      <c r="G185" s="103" t="e">
        <f t="shared" si="96"/>
        <v>#REF!</v>
      </c>
      <c r="H185" s="103">
        <v>17580</v>
      </c>
      <c r="I185" s="57">
        <v>9800</v>
      </c>
      <c r="J185" s="57">
        <v>10200</v>
      </c>
    </row>
    <row r="186" spans="1:10" s="8" customFormat="1" ht="30" x14ac:dyDescent="0.2">
      <c r="A186" s="99">
        <v>176</v>
      </c>
      <c r="B186" s="6" t="s">
        <v>254</v>
      </c>
      <c r="C186" s="7" t="s">
        <v>366</v>
      </c>
      <c r="D186" s="7" t="s">
        <v>251</v>
      </c>
      <c r="E186" s="7" t="s">
        <v>255</v>
      </c>
      <c r="F186" s="57" t="e">
        <f>#REF!+#REF!</f>
        <v>#REF!</v>
      </c>
      <c r="G186" s="103" t="e">
        <f>#REF!</f>
        <v>#REF!</v>
      </c>
      <c r="H186" s="103">
        <v>17580</v>
      </c>
      <c r="I186" s="57">
        <v>9800</v>
      </c>
      <c r="J186" s="57">
        <v>10200</v>
      </c>
    </row>
    <row r="187" spans="1:10" s="8" customFormat="1" ht="33.75" customHeight="1" x14ac:dyDescent="0.2">
      <c r="A187" s="99">
        <v>177</v>
      </c>
      <c r="B187" s="6" t="s">
        <v>478</v>
      </c>
      <c r="C187" s="7" t="s">
        <v>366</v>
      </c>
      <c r="D187" s="7" t="s">
        <v>329</v>
      </c>
      <c r="E187" s="7" t="s">
        <v>177</v>
      </c>
      <c r="F187" s="57" t="e">
        <f t="shared" ref="F187:G187" si="97">F188</f>
        <v>#REF!</v>
      </c>
      <c r="G187" s="103" t="e">
        <f t="shared" si="97"/>
        <v>#REF!</v>
      </c>
      <c r="H187" s="103">
        <v>70283.399999999994</v>
      </c>
      <c r="I187" s="57">
        <v>28865</v>
      </c>
      <c r="J187" s="57">
        <v>0</v>
      </c>
    </row>
    <row r="188" spans="1:10" s="8" customFormat="1" ht="33.75" customHeight="1" x14ac:dyDescent="0.2">
      <c r="A188" s="99">
        <v>178</v>
      </c>
      <c r="B188" s="6" t="s">
        <v>254</v>
      </c>
      <c r="C188" s="7" t="s">
        <v>366</v>
      </c>
      <c r="D188" s="7" t="s">
        <v>329</v>
      </c>
      <c r="E188" s="7" t="s">
        <v>255</v>
      </c>
      <c r="F188" s="57" t="e">
        <f>#REF!</f>
        <v>#REF!</v>
      </c>
      <c r="G188" s="103" t="e">
        <f>#REF!</f>
        <v>#REF!</v>
      </c>
      <c r="H188" s="103">
        <v>70283.399999999994</v>
      </c>
      <c r="I188" s="57">
        <v>28865</v>
      </c>
      <c r="J188" s="57">
        <v>0</v>
      </c>
    </row>
    <row r="189" spans="1:10" s="8" customFormat="1" ht="33.75" customHeight="1" x14ac:dyDescent="0.2">
      <c r="A189" s="99">
        <v>179</v>
      </c>
      <c r="B189" s="107" t="s">
        <v>634</v>
      </c>
      <c r="C189" s="102" t="s">
        <v>366</v>
      </c>
      <c r="D189" s="102" t="s">
        <v>633</v>
      </c>
      <c r="E189" s="102" t="s">
        <v>177</v>
      </c>
      <c r="F189" s="103">
        <f>F190</f>
        <v>0</v>
      </c>
      <c r="G189" s="103" t="e">
        <f t="shared" ref="G189" si="98">G190</f>
        <v>#REF!</v>
      </c>
      <c r="H189" s="103">
        <v>134.6</v>
      </c>
      <c r="I189" s="103">
        <v>0</v>
      </c>
      <c r="J189" s="103">
        <v>0</v>
      </c>
    </row>
    <row r="190" spans="1:10" s="8" customFormat="1" ht="33.75" customHeight="1" x14ac:dyDescent="0.2">
      <c r="A190" s="99">
        <v>180</v>
      </c>
      <c r="B190" s="104" t="s">
        <v>207</v>
      </c>
      <c r="C190" s="102" t="s">
        <v>366</v>
      </c>
      <c r="D190" s="102" t="s">
        <v>633</v>
      </c>
      <c r="E190" s="102" t="s">
        <v>102</v>
      </c>
      <c r="F190" s="103">
        <v>0</v>
      </c>
      <c r="G190" s="103" t="e">
        <f>#REF!</f>
        <v>#REF!</v>
      </c>
      <c r="H190" s="103">
        <v>134.6</v>
      </c>
      <c r="I190" s="103">
        <v>0</v>
      </c>
      <c r="J190" s="103">
        <v>0</v>
      </c>
    </row>
    <row r="191" spans="1:10" s="8" customFormat="1" ht="48.75" customHeight="1" x14ac:dyDescent="0.2">
      <c r="A191" s="99">
        <v>181</v>
      </c>
      <c r="B191" s="6" t="s">
        <v>616</v>
      </c>
      <c r="C191" s="7" t="s">
        <v>366</v>
      </c>
      <c r="D191" s="2" t="s">
        <v>617</v>
      </c>
      <c r="E191" s="2" t="s">
        <v>177</v>
      </c>
      <c r="F191" s="57" t="e">
        <f>F192</f>
        <v>#REF!</v>
      </c>
      <c r="G191" s="103">
        <f t="shared" ref="G191" si="99">G192</f>
        <v>0</v>
      </c>
      <c r="H191" s="103">
        <v>4993</v>
      </c>
      <c r="I191" s="57">
        <v>0</v>
      </c>
      <c r="J191" s="57">
        <v>0</v>
      </c>
    </row>
    <row r="192" spans="1:10" s="8" customFormat="1" ht="33.75" customHeight="1" x14ac:dyDescent="0.2">
      <c r="A192" s="99">
        <v>182</v>
      </c>
      <c r="B192" s="11" t="s">
        <v>254</v>
      </c>
      <c r="C192" s="7" t="s">
        <v>366</v>
      </c>
      <c r="D192" s="2" t="s">
        <v>617</v>
      </c>
      <c r="E192" s="2" t="s">
        <v>255</v>
      </c>
      <c r="F192" s="57" t="e">
        <f>#REF!</f>
        <v>#REF!</v>
      </c>
      <c r="G192" s="103"/>
      <c r="H192" s="103">
        <v>4993</v>
      </c>
      <c r="I192" s="57">
        <v>0</v>
      </c>
      <c r="J192" s="57">
        <v>0</v>
      </c>
    </row>
    <row r="193" spans="1:10" s="34" customFormat="1" ht="57" customHeight="1" x14ac:dyDescent="0.2">
      <c r="A193" s="99">
        <v>183</v>
      </c>
      <c r="B193" s="6" t="s">
        <v>502</v>
      </c>
      <c r="C193" s="7" t="s">
        <v>366</v>
      </c>
      <c r="D193" s="7">
        <v>1321216000</v>
      </c>
      <c r="E193" s="7" t="s">
        <v>177</v>
      </c>
      <c r="F193" s="57" t="e">
        <f t="shared" ref="F193:G193" si="100">F194</f>
        <v>#REF!</v>
      </c>
      <c r="G193" s="103">
        <f t="shared" si="100"/>
        <v>0</v>
      </c>
      <c r="H193" s="103">
        <v>4268</v>
      </c>
      <c r="I193" s="57">
        <v>0</v>
      </c>
      <c r="J193" s="57">
        <v>0</v>
      </c>
    </row>
    <row r="194" spans="1:10" s="34" customFormat="1" ht="41.25" customHeight="1" x14ac:dyDescent="0.2">
      <c r="A194" s="99">
        <v>184</v>
      </c>
      <c r="B194" s="6" t="s">
        <v>207</v>
      </c>
      <c r="C194" s="7" t="s">
        <v>366</v>
      </c>
      <c r="D194" s="7">
        <v>1321216000</v>
      </c>
      <c r="E194" s="7" t="s">
        <v>102</v>
      </c>
      <c r="F194" s="57" t="e">
        <f>#REF!</f>
        <v>#REF!</v>
      </c>
      <c r="G194" s="103"/>
      <c r="H194" s="103">
        <v>4268</v>
      </c>
      <c r="I194" s="57">
        <v>0</v>
      </c>
      <c r="J194" s="57">
        <v>0</v>
      </c>
    </row>
    <row r="195" spans="1:10" s="8" customFormat="1" ht="36.6" customHeight="1" x14ac:dyDescent="0.2">
      <c r="A195" s="99">
        <v>185</v>
      </c>
      <c r="B195" s="6" t="s">
        <v>387</v>
      </c>
      <c r="C195" s="7" t="s">
        <v>366</v>
      </c>
      <c r="D195" s="7" t="s">
        <v>388</v>
      </c>
      <c r="E195" s="7" t="s">
        <v>177</v>
      </c>
      <c r="F195" s="57" t="e">
        <f t="shared" ref="F195:G196" si="101">F196</f>
        <v>#REF!</v>
      </c>
      <c r="G195" s="103">
        <f t="shared" si="101"/>
        <v>0</v>
      </c>
      <c r="H195" s="103">
        <v>2278</v>
      </c>
      <c r="I195" s="57">
        <v>0</v>
      </c>
      <c r="J195" s="57">
        <v>0</v>
      </c>
    </row>
    <row r="196" spans="1:10" s="8" customFormat="1" ht="24" customHeight="1" x14ac:dyDescent="0.2">
      <c r="A196" s="99">
        <v>186</v>
      </c>
      <c r="B196" s="6" t="s">
        <v>401</v>
      </c>
      <c r="C196" s="7" t="s">
        <v>366</v>
      </c>
      <c r="D196" s="7" t="s">
        <v>389</v>
      </c>
      <c r="E196" s="7" t="s">
        <v>177</v>
      </c>
      <c r="F196" s="57" t="e">
        <f t="shared" si="101"/>
        <v>#REF!</v>
      </c>
      <c r="G196" s="103">
        <f t="shared" si="101"/>
        <v>0</v>
      </c>
      <c r="H196" s="103">
        <v>2278</v>
      </c>
      <c r="I196" s="57">
        <v>0</v>
      </c>
      <c r="J196" s="57">
        <v>0</v>
      </c>
    </row>
    <row r="197" spans="1:10" s="8" customFormat="1" ht="33" customHeight="1" x14ac:dyDescent="0.2">
      <c r="A197" s="99">
        <v>187</v>
      </c>
      <c r="B197" s="6" t="s">
        <v>254</v>
      </c>
      <c r="C197" s="7" t="s">
        <v>366</v>
      </c>
      <c r="D197" s="7" t="s">
        <v>389</v>
      </c>
      <c r="E197" s="7" t="s">
        <v>255</v>
      </c>
      <c r="F197" s="57" t="e">
        <f>#REF!</f>
        <v>#REF!</v>
      </c>
      <c r="G197" s="103"/>
      <c r="H197" s="103">
        <v>2278</v>
      </c>
      <c r="I197" s="57">
        <v>0</v>
      </c>
      <c r="J197" s="57">
        <v>0</v>
      </c>
    </row>
    <row r="198" spans="1:10" s="8" customFormat="1" ht="33" customHeight="1" x14ac:dyDescent="0.2">
      <c r="A198" s="99">
        <v>188</v>
      </c>
      <c r="B198" s="110" t="s">
        <v>229</v>
      </c>
      <c r="C198" s="111" t="s">
        <v>366</v>
      </c>
      <c r="D198" s="109" t="s">
        <v>321</v>
      </c>
      <c r="E198" s="109" t="s">
        <v>177</v>
      </c>
      <c r="F198" s="103">
        <f>F199</f>
        <v>0</v>
      </c>
      <c r="G198" s="103" t="e">
        <f t="shared" ref="G198:G199" si="102">G199</f>
        <v>#REF!</v>
      </c>
      <c r="H198" s="103">
        <v>2424</v>
      </c>
      <c r="I198" s="103">
        <v>0</v>
      </c>
      <c r="J198" s="103">
        <v>0</v>
      </c>
    </row>
    <row r="199" spans="1:10" s="8" customFormat="1" ht="33" customHeight="1" x14ac:dyDescent="0.2">
      <c r="A199" s="99">
        <v>189</v>
      </c>
      <c r="B199" s="104" t="s">
        <v>583</v>
      </c>
      <c r="C199" s="111" t="s">
        <v>366</v>
      </c>
      <c r="D199" s="109" t="s">
        <v>631</v>
      </c>
      <c r="E199" s="109" t="s">
        <v>177</v>
      </c>
      <c r="F199" s="103">
        <f>F200</f>
        <v>0</v>
      </c>
      <c r="G199" s="103" t="e">
        <f t="shared" si="102"/>
        <v>#REF!</v>
      </c>
      <c r="H199" s="103">
        <v>2424</v>
      </c>
      <c r="I199" s="103">
        <v>0</v>
      </c>
      <c r="J199" s="103">
        <v>0</v>
      </c>
    </row>
    <row r="200" spans="1:10" s="8" customFormat="1" ht="33" customHeight="1" x14ac:dyDescent="0.2">
      <c r="A200" s="99">
        <v>190</v>
      </c>
      <c r="B200" s="110" t="s">
        <v>254</v>
      </c>
      <c r="C200" s="111" t="s">
        <v>366</v>
      </c>
      <c r="D200" s="109" t="s">
        <v>631</v>
      </c>
      <c r="E200" s="109" t="s">
        <v>255</v>
      </c>
      <c r="F200" s="103">
        <v>0</v>
      </c>
      <c r="G200" s="103" t="e">
        <f>#REF!</f>
        <v>#REF!</v>
      </c>
      <c r="H200" s="103">
        <v>2424</v>
      </c>
      <c r="I200" s="103">
        <v>0</v>
      </c>
      <c r="J200" s="103">
        <v>0</v>
      </c>
    </row>
    <row r="201" spans="1:10" s="8" customFormat="1" ht="19.899999999999999" customHeight="1" x14ac:dyDescent="0.2">
      <c r="A201" s="99">
        <v>191</v>
      </c>
      <c r="B201" s="6" t="s">
        <v>188</v>
      </c>
      <c r="C201" s="7" t="s">
        <v>189</v>
      </c>
      <c r="D201" s="7" t="s">
        <v>49</v>
      </c>
      <c r="E201" s="7" t="s">
        <v>177</v>
      </c>
      <c r="F201" s="57" t="e">
        <f t="shared" ref="F201:G201" si="103">F202</f>
        <v>#REF!</v>
      </c>
      <c r="G201" s="103">
        <f t="shared" si="103"/>
        <v>0</v>
      </c>
      <c r="H201" s="103">
        <v>8871</v>
      </c>
      <c r="I201" s="57">
        <v>41918</v>
      </c>
      <c r="J201" s="57">
        <v>20397</v>
      </c>
    </row>
    <row r="202" spans="1:10" s="8" customFormat="1" ht="30" x14ac:dyDescent="0.2">
      <c r="A202" s="99">
        <v>192</v>
      </c>
      <c r="B202" s="6" t="s">
        <v>519</v>
      </c>
      <c r="C202" s="7" t="s">
        <v>189</v>
      </c>
      <c r="D202" s="7" t="s">
        <v>191</v>
      </c>
      <c r="E202" s="7" t="s">
        <v>177</v>
      </c>
      <c r="F202" s="57" t="e">
        <f t="shared" ref="F202" si="104">F203+F205+F207</f>
        <v>#REF!</v>
      </c>
      <c r="G202" s="103">
        <f t="shared" ref="G202" si="105">G203+G205+G207</f>
        <v>0</v>
      </c>
      <c r="H202" s="103">
        <v>8871</v>
      </c>
      <c r="I202" s="57">
        <v>41918</v>
      </c>
      <c r="J202" s="57">
        <v>20397</v>
      </c>
    </row>
    <row r="203" spans="1:10" s="8" customFormat="1" ht="37.15" customHeight="1" x14ac:dyDescent="0.2">
      <c r="A203" s="99">
        <v>193</v>
      </c>
      <c r="B203" s="6" t="s">
        <v>300</v>
      </c>
      <c r="C203" s="7" t="s">
        <v>189</v>
      </c>
      <c r="D203" s="7" t="s">
        <v>337</v>
      </c>
      <c r="E203" s="7" t="s">
        <v>177</v>
      </c>
      <c r="F203" s="57" t="e">
        <f t="shared" ref="F203:G203" si="106">F204</f>
        <v>#REF!</v>
      </c>
      <c r="G203" s="103">
        <f t="shared" si="106"/>
        <v>0</v>
      </c>
      <c r="H203" s="103">
        <v>5026</v>
      </c>
      <c r="I203" s="57">
        <v>6825</v>
      </c>
      <c r="J203" s="57">
        <v>7024</v>
      </c>
    </row>
    <row r="204" spans="1:10" s="8" customFormat="1" ht="39" customHeight="1" x14ac:dyDescent="0.2">
      <c r="A204" s="99">
        <v>194</v>
      </c>
      <c r="B204" s="6" t="s">
        <v>254</v>
      </c>
      <c r="C204" s="7" t="s">
        <v>189</v>
      </c>
      <c r="D204" s="7" t="s">
        <v>337</v>
      </c>
      <c r="E204" s="7" t="s">
        <v>255</v>
      </c>
      <c r="F204" s="57" t="e">
        <f>#REF!+#REF!</f>
        <v>#REF!</v>
      </c>
      <c r="G204" s="103"/>
      <c r="H204" s="103">
        <v>5026</v>
      </c>
      <c r="I204" s="57">
        <v>6825</v>
      </c>
      <c r="J204" s="57">
        <v>7024</v>
      </c>
    </row>
    <row r="205" spans="1:10" s="8" customFormat="1" ht="37.15" customHeight="1" x14ac:dyDescent="0.2">
      <c r="A205" s="99">
        <v>195</v>
      </c>
      <c r="B205" s="6" t="s">
        <v>8</v>
      </c>
      <c r="C205" s="7" t="s">
        <v>189</v>
      </c>
      <c r="D205" s="7" t="s">
        <v>301</v>
      </c>
      <c r="E205" s="7" t="s">
        <v>177</v>
      </c>
      <c r="F205" s="57" t="e">
        <f t="shared" ref="F205:G205" si="107">F206</f>
        <v>#REF!</v>
      </c>
      <c r="G205" s="103">
        <f t="shared" si="107"/>
        <v>0</v>
      </c>
      <c r="H205" s="103">
        <v>195</v>
      </c>
      <c r="I205" s="57">
        <v>215</v>
      </c>
      <c r="J205" s="57">
        <v>435</v>
      </c>
    </row>
    <row r="206" spans="1:10" s="8" customFormat="1" ht="36.6" customHeight="1" x14ac:dyDescent="0.2">
      <c r="A206" s="99">
        <v>196</v>
      </c>
      <c r="B206" s="6" t="s">
        <v>254</v>
      </c>
      <c r="C206" s="7" t="s">
        <v>189</v>
      </c>
      <c r="D206" s="7" t="s">
        <v>301</v>
      </c>
      <c r="E206" s="7" t="s">
        <v>255</v>
      </c>
      <c r="F206" s="57" t="e">
        <f>#REF!</f>
        <v>#REF!</v>
      </c>
      <c r="G206" s="103"/>
      <c r="H206" s="103">
        <v>195</v>
      </c>
      <c r="I206" s="57">
        <v>215</v>
      </c>
      <c r="J206" s="57">
        <v>435</v>
      </c>
    </row>
    <row r="207" spans="1:10" s="8" customFormat="1" ht="39" customHeight="1" x14ac:dyDescent="0.2">
      <c r="A207" s="99">
        <v>197</v>
      </c>
      <c r="B207" s="6" t="s">
        <v>190</v>
      </c>
      <c r="C207" s="7" t="s">
        <v>189</v>
      </c>
      <c r="D207" s="7" t="s">
        <v>80</v>
      </c>
      <c r="E207" s="7" t="s">
        <v>177</v>
      </c>
      <c r="F207" s="57" t="e">
        <f t="shared" ref="F207:G207" si="108">F208</f>
        <v>#REF!</v>
      </c>
      <c r="G207" s="103">
        <f t="shared" si="108"/>
        <v>0</v>
      </c>
      <c r="H207" s="103">
        <v>3650</v>
      </c>
      <c r="I207" s="57">
        <v>34878</v>
      </c>
      <c r="J207" s="57">
        <v>12938</v>
      </c>
    </row>
    <row r="208" spans="1:10" s="8" customFormat="1" ht="30.6" customHeight="1" x14ac:dyDescent="0.2">
      <c r="A208" s="99">
        <v>198</v>
      </c>
      <c r="B208" s="6" t="s">
        <v>254</v>
      </c>
      <c r="C208" s="7" t="s">
        <v>189</v>
      </c>
      <c r="D208" s="7" t="s">
        <v>80</v>
      </c>
      <c r="E208" s="7" t="s">
        <v>255</v>
      </c>
      <c r="F208" s="57" t="e">
        <f>#REF!+#REF!+#REF!</f>
        <v>#REF!</v>
      </c>
      <c r="G208" s="103"/>
      <c r="H208" s="103">
        <v>3650</v>
      </c>
      <c r="I208" s="57">
        <v>34878</v>
      </c>
      <c r="J208" s="57">
        <v>12938</v>
      </c>
    </row>
    <row r="209" spans="1:10" s="8" customFormat="1" ht="20.45" customHeight="1" x14ac:dyDescent="0.2">
      <c r="A209" s="99">
        <v>199</v>
      </c>
      <c r="B209" s="6" t="s">
        <v>222</v>
      </c>
      <c r="C209" s="7" t="s">
        <v>120</v>
      </c>
      <c r="D209" s="7" t="s">
        <v>49</v>
      </c>
      <c r="E209" s="7" t="s">
        <v>177</v>
      </c>
      <c r="F209" s="57" t="e">
        <f>F210+F226+F219</f>
        <v>#REF!</v>
      </c>
      <c r="G209" s="103">
        <f t="shared" ref="G209" si="109">G210+G226+G219</f>
        <v>0</v>
      </c>
      <c r="H209" s="103">
        <v>4336</v>
      </c>
      <c r="I209" s="57">
        <v>3912</v>
      </c>
      <c r="J209" s="57">
        <v>4012</v>
      </c>
    </row>
    <row r="210" spans="1:10" s="8" customFormat="1" ht="49.15" customHeight="1" x14ac:dyDescent="0.2">
      <c r="A210" s="99">
        <v>200</v>
      </c>
      <c r="B210" s="6" t="s">
        <v>511</v>
      </c>
      <c r="C210" s="7" t="s">
        <v>120</v>
      </c>
      <c r="D210" s="7" t="s">
        <v>84</v>
      </c>
      <c r="E210" s="7" t="s">
        <v>177</v>
      </c>
      <c r="F210" s="57" t="e">
        <f>F214+F211</f>
        <v>#REF!</v>
      </c>
      <c r="G210" s="103">
        <f t="shared" ref="G210" si="110">G214+G211</f>
        <v>0</v>
      </c>
      <c r="H210" s="103">
        <v>1950</v>
      </c>
      <c r="I210" s="57">
        <v>512</v>
      </c>
      <c r="J210" s="57">
        <v>512</v>
      </c>
    </row>
    <row r="211" spans="1:10" s="8" customFormat="1" ht="58.9" customHeight="1" x14ac:dyDescent="0.2">
      <c r="A211" s="99">
        <v>201</v>
      </c>
      <c r="B211" s="6" t="s">
        <v>242</v>
      </c>
      <c r="C211" s="7" t="s">
        <v>120</v>
      </c>
      <c r="D211" s="7" t="s">
        <v>85</v>
      </c>
      <c r="E211" s="7" t="s">
        <v>177</v>
      </c>
      <c r="F211" s="57" t="e">
        <f>F212</f>
        <v>#REF!</v>
      </c>
      <c r="G211" s="103">
        <f t="shared" ref="G211" si="111">G212</f>
        <v>0</v>
      </c>
      <c r="H211" s="103">
        <v>1438</v>
      </c>
      <c r="I211" s="57">
        <v>0</v>
      </c>
      <c r="J211" s="57">
        <v>0</v>
      </c>
    </row>
    <row r="212" spans="1:10" s="8" customFormat="1" ht="90" customHeight="1" x14ac:dyDescent="0.2">
      <c r="A212" s="99">
        <v>202</v>
      </c>
      <c r="B212" s="101" t="s">
        <v>635</v>
      </c>
      <c r="C212" s="7" t="s">
        <v>120</v>
      </c>
      <c r="D212" s="7" t="s">
        <v>423</v>
      </c>
      <c r="E212" s="7" t="s">
        <v>177</v>
      </c>
      <c r="F212" s="57" t="e">
        <f t="shared" ref="F212:G212" si="112">F213</f>
        <v>#REF!</v>
      </c>
      <c r="G212" s="103">
        <f t="shared" si="112"/>
        <v>0</v>
      </c>
      <c r="H212" s="103">
        <v>1438</v>
      </c>
      <c r="I212" s="57">
        <v>0</v>
      </c>
      <c r="J212" s="57">
        <v>0</v>
      </c>
    </row>
    <row r="213" spans="1:10" s="8" customFormat="1" ht="52.9" customHeight="1" x14ac:dyDescent="0.2">
      <c r="A213" s="99">
        <v>203</v>
      </c>
      <c r="B213" s="6" t="s">
        <v>60</v>
      </c>
      <c r="C213" s="7" t="s">
        <v>120</v>
      </c>
      <c r="D213" s="7" t="s">
        <v>423</v>
      </c>
      <c r="E213" s="7" t="s">
        <v>264</v>
      </c>
      <c r="F213" s="57" t="e">
        <f>#REF!</f>
        <v>#REF!</v>
      </c>
      <c r="G213" s="103"/>
      <c r="H213" s="103">
        <v>1438</v>
      </c>
      <c r="I213" s="57">
        <v>0</v>
      </c>
      <c r="J213" s="57">
        <v>0</v>
      </c>
    </row>
    <row r="214" spans="1:10" s="8" customFormat="1" ht="30" x14ac:dyDescent="0.2">
      <c r="A214" s="99">
        <v>204</v>
      </c>
      <c r="B214" s="6" t="s">
        <v>345</v>
      </c>
      <c r="C214" s="7" t="s">
        <v>120</v>
      </c>
      <c r="D214" s="7" t="s">
        <v>92</v>
      </c>
      <c r="E214" s="7" t="s">
        <v>177</v>
      </c>
      <c r="F214" s="57" t="e">
        <f>F215+F217</f>
        <v>#REF!</v>
      </c>
      <c r="G214" s="103">
        <f t="shared" ref="G214" si="113">G215+G217</f>
        <v>0</v>
      </c>
      <c r="H214" s="103">
        <v>512</v>
      </c>
      <c r="I214" s="57">
        <v>512</v>
      </c>
      <c r="J214" s="57">
        <v>512</v>
      </c>
    </row>
    <row r="215" spans="1:10" s="8" customFormat="1" ht="33.75" customHeight="1" x14ac:dyDescent="0.2">
      <c r="A215" s="99">
        <v>205</v>
      </c>
      <c r="B215" s="6" t="s">
        <v>205</v>
      </c>
      <c r="C215" s="7" t="s">
        <v>120</v>
      </c>
      <c r="D215" s="7" t="s">
        <v>226</v>
      </c>
      <c r="E215" s="7" t="s">
        <v>177</v>
      </c>
      <c r="F215" s="57" t="e">
        <f t="shared" ref="F215:G215" si="114">F216</f>
        <v>#REF!</v>
      </c>
      <c r="G215" s="103">
        <f t="shared" si="114"/>
        <v>0</v>
      </c>
      <c r="H215" s="103">
        <v>427</v>
      </c>
      <c r="I215" s="57">
        <v>427</v>
      </c>
      <c r="J215" s="57">
        <v>427</v>
      </c>
    </row>
    <row r="216" spans="1:10" s="8" customFormat="1" ht="30" x14ac:dyDescent="0.2">
      <c r="A216" s="99">
        <v>206</v>
      </c>
      <c r="B216" s="6" t="s">
        <v>254</v>
      </c>
      <c r="C216" s="7" t="s">
        <v>120</v>
      </c>
      <c r="D216" s="7" t="s">
        <v>226</v>
      </c>
      <c r="E216" s="7" t="s">
        <v>255</v>
      </c>
      <c r="F216" s="57" t="e">
        <f>#REF!</f>
        <v>#REF!</v>
      </c>
      <c r="G216" s="103"/>
      <c r="H216" s="103">
        <v>427</v>
      </c>
      <c r="I216" s="57">
        <v>427</v>
      </c>
      <c r="J216" s="57">
        <v>427</v>
      </c>
    </row>
    <row r="217" spans="1:10" s="8" customFormat="1" ht="36" customHeight="1" x14ac:dyDescent="0.2">
      <c r="A217" s="99">
        <v>207</v>
      </c>
      <c r="B217" s="6" t="s">
        <v>126</v>
      </c>
      <c r="C217" s="7" t="s">
        <v>120</v>
      </c>
      <c r="D217" s="7" t="s">
        <v>227</v>
      </c>
      <c r="E217" s="7" t="s">
        <v>177</v>
      </c>
      <c r="F217" s="57" t="e">
        <f t="shared" ref="F217:G217" si="115">F218</f>
        <v>#REF!</v>
      </c>
      <c r="G217" s="103">
        <f t="shared" si="115"/>
        <v>0</v>
      </c>
      <c r="H217" s="103">
        <v>85</v>
      </c>
      <c r="I217" s="57">
        <v>85</v>
      </c>
      <c r="J217" s="57">
        <v>85</v>
      </c>
    </row>
    <row r="218" spans="1:10" s="8" customFormat="1" ht="38.25" customHeight="1" x14ac:dyDescent="0.2">
      <c r="A218" s="99">
        <v>208</v>
      </c>
      <c r="B218" s="6" t="s">
        <v>254</v>
      </c>
      <c r="C218" s="7" t="s">
        <v>120</v>
      </c>
      <c r="D218" s="7" t="s">
        <v>227</v>
      </c>
      <c r="E218" s="7" t="s">
        <v>255</v>
      </c>
      <c r="F218" s="57" t="e">
        <f>#REF!</f>
        <v>#REF!</v>
      </c>
      <c r="G218" s="103"/>
      <c r="H218" s="103">
        <v>85</v>
      </c>
      <c r="I218" s="57">
        <v>85</v>
      </c>
      <c r="J218" s="57">
        <v>85</v>
      </c>
    </row>
    <row r="219" spans="1:10" s="8" customFormat="1" ht="51" customHeight="1" x14ac:dyDescent="0.2">
      <c r="A219" s="99">
        <v>209</v>
      </c>
      <c r="B219" s="6" t="s">
        <v>520</v>
      </c>
      <c r="C219" s="7" t="s">
        <v>120</v>
      </c>
      <c r="D219" s="7" t="s">
        <v>330</v>
      </c>
      <c r="E219" s="7" t="s">
        <v>177</v>
      </c>
      <c r="F219" s="57" t="e">
        <f t="shared" ref="F219:G219" si="116">F220+F223</f>
        <v>#REF!</v>
      </c>
      <c r="G219" s="103">
        <f t="shared" si="116"/>
        <v>0</v>
      </c>
      <c r="H219" s="103">
        <v>886</v>
      </c>
      <c r="I219" s="57">
        <v>900</v>
      </c>
      <c r="J219" s="57">
        <v>1000</v>
      </c>
    </row>
    <row r="220" spans="1:10" s="8" customFormat="1" ht="39" customHeight="1" x14ac:dyDescent="0.2">
      <c r="A220" s="99">
        <v>210</v>
      </c>
      <c r="B220" s="6" t="s">
        <v>327</v>
      </c>
      <c r="C220" s="7" t="s">
        <v>120</v>
      </c>
      <c r="D220" s="7" t="s">
        <v>331</v>
      </c>
      <c r="E220" s="7" t="s">
        <v>177</v>
      </c>
      <c r="F220" s="57" t="e">
        <f t="shared" ref="F220:G220" si="117">F221</f>
        <v>#REF!</v>
      </c>
      <c r="G220" s="103">
        <f t="shared" si="117"/>
        <v>0</v>
      </c>
      <c r="H220" s="103">
        <v>766</v>
      </c>
      <c r="I220" s="57">
        <v>900</v>
      </c>
      <c r="J220" s="57">
        <v>1000</v>
      </c>
    </row>
    <row r="221" spans="1:10" s="8" customFormat="1" ht="59.25" customHeight="1" x14ac:dyDescent="0.2">
      <c r="A221" s="99">
        <v>211</v>
      </c>
      <c r="B221" s="6" t="s">
        <v>457</v>
      </c>
      <c r="C221" s="7" t="s">
        <v>120</v>
      </c>
      <c r="D221" s="7" t="s">
        <v>453</v>
      </c>
      <c r="E221" s="7" t="s">
        <v>177</v>
      </c>
      <c r="F221" s="57" t="e">
        <f t="shared" ref="F221:G221" si="118">F222</f>
        <v>#REF!</v>
      </c>
      <c r="G221" s="103">
        <f t="shared" si="118"/>
        <v>0</v>
      </c>
      <c r="H221" s="103">
        <v>766</v>
      </c>
      <c r="I221" s="57">
        <v>900</v>
      </c>
      <c r="J221" s="57">
        <v>1000</v>
      </c>
    </row>
    <row r="222" spans="1:10" s="8" customFormat="1" ht="59.25" customHeight="1" x14ac:dyDescent="0.2">
      <c r="A222" s="99">
        <v>212</v>
      </c>
      <c r="B222" s="6" t="s">
        <v>452</v>
      </c>
      <c r="C222" s="7" t="s">
        <v>120</v>
      </c>
      <c r="D222" s="7" t="s">
        <v>453</v>
      </c>
      <c r="E222" s="7" t="s">
        <v>171</v>
      </c>
      <c r="F222" s="57" t="e">
        <f>#REF!</f>
        <v>#REF!</v>
      </c>
      <c r="G222" s="103"/>
      <c r="H222" s="103">
        <v>766</v>
      </c>
      <c r="I222" s="57">
        <v>900</v>
      </c>
      <c r="J222" s="57">
        <v>1000</v>
      </c>
    </row>
    <row r="223" spans="1:10" s="8" customFormat="1" ht="36.75" customHeight="1" x14ac:dyDescent="0.2">
      <c r="A223" s="99">
        <v>213</v>
      </c>
      <c r="B223" s="6" t="s">
        <v>449</v>
      </c>
      <c r="C223" s="7" t="s">
        <v>120</v>
      </c>
      <c r="D223" s="7" t="s">
        <v>450</v>
      </c>
      <c r="E223" s="7" t="s">
        <v>177</v>
      </c>
      <c r="F223" s="57" t="e">
        <f>F224</f>
        <v>#REF!</v>
      </c>
      <c r="G223" s="103">
        <f t="shared" ref="G223:G224" si="119">G224</f>
        <v>0</v>
      </c>
      <c r="H223" s="103">
        <v>120</v>
      </c>
      <c r="I223" s="57">
        <v>0</v>
      </c>
      <c r="J223" s="57">
        <v>0</v>
      </c>
    </row>
    <row r="224" spans="1:10" s="8" customFormat="1" ht="42" customHeight="1" x14ac:dyDescent="0.2">
      <c r="A224" s="99">
        <v>214</v>
      </c>
      <c r="B224" s="6" t="s">
        <v>584</v>
      </c>
      <c r="C224" s="7" t="s">
        <v>120</v>
      </c>
      <c r="D224" s="7" t="s">
        <v>591</v>
      </c>
      <c r="E224" s="7" t="s">
        <v>177</v>
      </c>
      <c r="F224" s="57" t="e">
        <f>F225</f>
        <v>#REF!</v>
      </c>
      <c r="G224" s="103">
        <f t="shared" si="119"/>
        <v>0</v>
      </c>
      <c r="H224" s="103">
        <v>120</v>
      </c>
      <c r="I224" s="57">
        <v>0</v>
      </c>
      <c r="J224" s="57">
        <v>0</v>
      </c>
    </row>
    <row r="225" spans="1:11" s="8" customFormat="1" ht="42" customHeight="1" x14ac:dyDescent="0.2">
      <c r="A225" s="99">
        <v>215</v>
      </c>
      <c r="B225" s="6" t="s">
        <v>254</v>
      </c>
      <c r="C225" s="7" t="s">
        <v>120</v>
      </c>
      <c r="D225" s="7" t="s">
        <v>591</v>
      </c>
      <c r="E225" s="7" t="s">
        <v>255</v>
      </c>
      <c r="F225" s="57" t="e">
        <f>#REF!</f>
        <v>#REF!</v>
      </c>
      <c r="G225" s="103"/>
      <c r="H225" s="103">
        <v>120</v>
      </c>
      <c r="I225" s="57">
        <v>0</v>
      </c>
      <c r="J225" s="57">
        <v>0</v>
      </c>
    </row>
    <row r="226" spans="1:11" s="8" customFormat="1" ht="45" x14ac:dyDescent="0.2">
      <c r="A226" s="99">
        <v>216</v>
      </c>
      <c r="B226" s="6" t="s">
        <v>529</v>
      </c>
      <c r="C226" s="7" t="s">
        <v>120</v>
      </c>
      <c r="D226" s="7" t="s">
        <v>103</v>
      </c>
      <c r="E226" s="7" t="s">
        <v>177</v>
      </c>
      <c r="F226" s="57" t="e">
        <f>F229+F231+F233+F227+F235</f>
        <v>#REF!</v>
      </c>
      <c r="G226" s="103">
        <f t="shared" ref="G226" si="120">G229+G231+G233+G227+G235</f>
        <v>0</v>
      </c>
      <c r="H226" s="103">
        <v>1500</v>
      </c>
      <c r="I226" s="57">
        <v>2500</v>
      </c>
      <c r="J226" s="57">
        <v>2500</v>
      </c>
    </row>
    <row r="227" spans="1:11" s="8" customFormat="1" ht="33" customHeight="1" x14ac:dyDescent="0.2">
      <c r="A227" s="99">
        <v>217</v>
      </c>
      <c r="B227" s="31" t="s">
        <v>603</v>
      </c>
      <c r="C227" s="7" t="s">
        <v>120</v>
      </c>
      <c r="D227" s="7">
        <v>1100110000</v>
      </c>
      <c r="E227" s="7" t="s">
        <v>177</v>
      </c>
      <c r="F227" s="57" t="e">
        <f>F228</f>
        <v>#REF!</v>
      </c>
      <c r="G227" s="103">
        <f t="shared" ref="G227" si="121">G228</f>
        <v>0</v>
      </c>
      <c r="H227" s="103">
        <v>300</v>
      </c>
      <c r="I227" s="57">
        <v>0</v>
      </c>
      <c r="J227" s="57">
        <v>0</v>
      </c>
    </row>
    <row r="228" spans="1:11" s="8" customFormat="1" ht="30" x14ac:dyDescent="0.2">
      <c r="A228" s="99">
        <v>218</v>
      </c>
      <c r="B228" s="6" t="s">
        <v>254</v>
      </c>
      <c r="C228" s="7" t="s">
        <v>120</v>
      </c>
      <c r="D228" s="7">
        <v>1100110000</v>
      </c>
      <c r="E228" s="7" t="s">
        <v>255</v>
      </c>
      <c r="F228" s="57" t="e">
        <f>#REF!</f>
        <v>#REF!</v>
      </c>
      <c r="G228" s="103"/>
      <c r="H228" s="103">
        <v>300</v>
      </c>
      <c r="I228" s="57">
        <v>0</v>
      </c>
      <c r="J228" s="57">
        <v>0</v>
      </c>
    </row>
    <row r="229" spans="1:11" s="8" customFormat="1" ht="56.25" customHeight="1" x14ac:dyDescent="0.2">
      <c r="A229" s="99">
        <v>219</v>
      </c>
      <c r="B229" s="6" t="s">
        <v>463</v>
      </c>
      <c r="C229" s="7" t="s">
        <v>120</v>
      </c>
      <c r="D229" s="7" t="s">
        <v>424</v>
      </c>
      <c r="E229" s="7" t="s">
        <v>177</v>
      </c>
      <c r="F229" s="57" t="e">
        <f t="shared" ref="F229:G229" si="122">F230</f>
        <v>#REF!</v>
      </c>
      <c r="G229" s="103">
        <f t="shared" si="122"/>
        <v>0</v>
      </c>
      <c r="H229" s="103">
        <v>0</v>
      </c>
      <c r="I229" s="57">
        <v>500</v>
      </c>
      <c r="J229" s="57">
        <v>500</v>
      </c>
    </row>
    <row r="230" spans="1:11" s="8" customFormat="1" ht="38.25" customHeight="1" x14ac:dyDescent="0.2">
      <c r="A230" s="99">
        <v>220</v>
      </c>
      <c r="B230" s="6" t="s">
        <v>254</v>
      </c>
      <c r="C230" s="7" t="s">
        <v>120</v>
      </c>
      <c r="D230" s="7" t="s">
        <v>424</v>
      </c>
      <c r="E230" s="7" t="s">
        <v>255</v>
      </c>
      <c r="F230" s="57" t="e">
        <f>#REF!</f>
        <v>#REF!</v>
      </c>
      <c r="G230" s="103"/>
      <c r="H230" s="103">
        <v>0</v>
      </c>
      <c r="I230" s="57">
        <v>500</v>
      </c>
      <c r="J230" s="57">
        <v>500</v>
      </c>
    </row>
    <row r="231" spans="1:11" s="8" customFormat="1" ht="30.75" customHeight="1" x14ac:dyDescent="0.2">
      <c r="A231" s="99">
        <v>221</v>
      </c>
      <c r="B231" s="6" t="s">
        <v>151</v>
      </c>
      <c r="C231" s="7" t="s">
        <v>120</v>
      </c>
      <c r="D231" s="7" t="s">
        <v>325</v>
      </c>
      <c r="E231" s="7" t="s">
        <v>177</v>
      </c>
      <c r="F231" s="57" t="e">
        <f t="shared" ref="F231:G231" si="123">F232</f>
        <v>#REF!</v>
      </c>
      <c r="G231" s="103">
        <f t="shared" si="123"/>
        <v>0</v>
      </c>
      <c r="H231" s="103">
        <v>1000</v>
      </c>
      <c r="I231" s="57">
        <v>1000</v>
      </c>
      <c r="J231" s="57">
        <v>1000</v>
      </c>
    </row>
    <row r="232" spans="1:11" s="8" customFormat="1" ht="30" x14ac:dyDescent="0.2">
      <c r="A232" s="99">
        <v>222</v>
      </c>
      <c r="B232" s="6" t="s">
        <v>254</v>
      </c>
      <c r="C232" s="7" t="s">
        <v>120</v>
      </c>
      <c r="D232" s="7" t="s">
        <v>325</v>
      </c>
      <c r="E232" s="7" t="s">
        <v>255</v>
      </c>
      <c r="F232" s="57" t="e">
        <f>#REF!</f>
        <v>#REF!</v>
      </c>
      <c r="G232" s="103"/>
      <c r="H232" s="103">
        <v>1000</v>
      </c>
      <c r="I232" s="57">
        <v>1000</v>
      </c>
      <c r="J232" s="57">
        <v>1000</v>
      </c>
    </row>
    <row r="233" spans="1:11" s="8" customFormat="1" ht="42" customHeight="1" x14ac:dyDescent="0.2">
      <c r="A233" s="99">
        <v>223</v>
      </c>
      <c r="B233" s="6" t="s">
        <v>505</v>
      </c>
      <c r="C233" s="7" t="s">
        <v>120</v>
      </c>
      <c r="D233" s="7" t="s">
        <v>504</v>
      </c>
      <c r="E233" s="7" t="s">
        <v>177</v>
      </c>
      <c r="F233" s="57" t="e">
        <f t="shared" ref="F233:G233" si="124">F234</f>
        <v>#REF!</v>
      </c>
      <c r="G233" s="103">
        <f t="shared" si="124"/>
        <v>0</v>
      </c>
      <c r="H233" s="103">
        <v>200</v>
      </c>
      <c r="I233" s="57">
        <v>500</v>
      </c>
      <c r="J233" s="57">
        <v>500</v>
      </c>
    </row>
    <row r="234" spans="1:11" s="8" customFormat="1" ht="30" x14ac:dyDescent="0.2">
      <c r="A234" s="99">
        <v>224</v>
      </c>
      <c r="B234" s="6" t="s">
        <v>254</v>
      </c>
      <c r="C234" s="7" t="s">
        <v>120</v>
      </c>
      <c r="D234" s="7" t="s">
        <v>504</v>
      </c>
      <c r="E234" s="7" t="s">
        <v>255</v>
      </c>
      <c r="F234" s="57" t="e">
        <f>#REF!</f>
        <v>#REF!</v>
      </c>
      <c r="G234" s="103"/>
      <c r="H234" s="103">
        <v>200</v>
      </c>
      <c r="I234" s="57">
        <v>500</v>
      </c>
      <c r="J234" s="57">
        <v>500</v>
      </c>
    </row>
    <row r="235" spans="1:11" s="8" customFormat="1" ht="30" x14ac:dyDescent="0.2">
      <c r="A235" s="99">
        <v>225</v>
      </c>
      <c r="B235" s="6" t="s">
        <v>587</v>
      </c>
      <c r="C235" s="7" t="s">
        <v>120</v>
      </c>
      <c r="D235" s="7">
        <v>1100710000</v>
      </c>
      <c r="E235" s="7" t="s">
        <v>177</v>
      </c>
      <c r="F235" s="57" t="e">
        <f>F236</f>
        <v>#REF!</v>
      </c>
      <c r="G235" s="103">
        <f t="shared" ref="G235" si="125">G236</f>
        <v>0</v>
      </c>
      <c r="H235" s="103">
        <v>0</v>
      </c>
      <c r="I235" s="57">
        <v>500</v>
      </c>
      <c r="J235" s="57">
        <v>500</v>
      </c>
    </row>
    <row r="236" spans="1:11" s="8" customFormat="1" ht="30" x14ac:dyDescent="0.2">
      <c r="A236" s="99">
        <v>226</v>
      </c>
      <c r="B236" s="6" t="s">
        <v>254</v>
      </c>
      <c r="C236" s="7" t="s">
        <v>120</v>
      </c>
      <c r="D236" s="7">
        <v>1100710000</v>
      </c>
      <c r="E236" s="7" t="s">
        <v>255</v>
      </c>
      <c r="F236" s="57" t="e">
        <f>#REF!</f>
        <v>#REF!</v>
      </c>
      <c r="G236" s="103"/>
      <c r="H236" s="103">
        <v>0</v>
      </c>
      <c r="I236" s="57">
        <v>500</v>
      </c>
      <c r="J236" s="57">
        <v>500</v>
      </c>
    </row>
    <row r="237" spans="1:11" s="9" customFormat="1" ht="18" x14ac:dyDescent="0.2">
      <c r="A237" s="99">
        <v>227</v>
      </c>
      <c r="B237" s="14" t="s">
        <v>307</v>
      </c>
      <c r="C237" s="15" t="s">
        <v>150</v>
      </c>
      <c r="D237" s="15" t="s">
        <v>49</v>
      </c>
      <c r="E237" s="15" t="s">
        <v>177</v>
      </c>
      <c r="F237" s="56" t="e">
        <f>F238+F251+F293+F333</f>
        <v>#REF!</v>
      </c>
      <c r="G237" s="100" t="e">
        <f>G238+G251+G293+G333</f>
        <v>#REF!</v>
      </c>
      <c r="H237" s="100">
        <v>514430.69999999995</v>
      </c>
      <c r="I237" s="56">
        <v>864794.6</v>
      </c>
      <c r="J237" s="56">
        <v>669317.9</v>
      </c>
    </row>
    <row r="238" spans="1:11" s="9" customFormat="1" ht="18" x14ac:dyDescent="0.2">
      <c r="A238" s="99">
        <v>228</v>
      </c>
      <c r="B238" s="6" t="s">
        <v>24</v>
      </c>
      <c r="C238" s="13" t="s">
        <v>78</v>
      </c>
      <c r="D238" s="7" t="s">
        <v>49</v>
      </c>
      <c r="E238" s="7" t="s">
        <v>177</v>
      </c>
      <c r="F238" s="57" t="e">
        <f>F239+F247</f>
        <v>#REF!</v>
      </c>
      <c r="G238" s="103">
        <f t="shared" ref="G238" si="126">G239+G247</f>
        <v>0</v>
      </c>
      <c r="H238" s="103">
        <v>14736</v>
      </c>
      <c r="I238" s="103">
        <v>11747</v>
      </c>
      <c r="J238" s="103">
        <v>11747</v>
      </c>
    </row>
    <row r="239" spans="1:11" s="9" customFormat="1" ht="45" x14ac:dyDescent="0.2">
      <c r="A239" s="99">
        <v>229</v>
      </c>
      <c r="B239" s="6" t="s">
        <v>511</v>
      </c>
      <c r="C239" s="13" t="s">
        <v>78</v>
      </c>
      <c r="D239" s="7" t="s">
        <v>84</v>
      </c>
      <c r="E239" s="7" t="s">
        <v>177</v>
      </c>
      <c r="F239" s="57" t="e">
        <f t="shared" ref="F239:G239" si="127">F240</f>
        <v>#REF!</v>
      </c>
      <c r="G239" s="103">
        <f t="shared" si="127"/>
        <v>0</v>
      </c>
      <c r="H239" s="103">
        <v>13736</v>
      </c>
      <c r="I239" s="57">
        <v>10747</v>
      </c>
      <c r="J239" s="57">
        <v>10747</v>
      </c>
      <c r="K239" s="38"/>
    </row>
    <row r="240" spans="1:11" s="9" customFormat="1" ht="45" x14ac:dyDescent="0.2">
      <c r="A240" s="99">
        <v>230</v>
      </c>
      <c r="B240" s="6" t="s">
        <v>540</v>
      </c>
      <c r="C240" s="13" t="s">
        <v>78</v>
      </c>
      <c r="D240" s="7" t="s">
        <v>85</v>
      </c>
      <c r="E240" s="7" t="s">
        <v>177</v>
      </c>
      <c r="F240" s="57" t="e">
        <f t="shared" ref="F240" si="128">F245+F241+F243</f>
        <v>#REF!</v>
      </c>
      <c r="G240" s="103">
        <f t="shared" ref="G240" si="129">G245+G241+G243</f>
        <v>0</v>
      </c>
      <c r="H240" s="103">
        <v>13736</v>
      </c>
      <c r="I240" s="57">
        <v>10747</v>
      </c>
      <c r="J240" s="57">
        <v>10747</v>
      </c>
    </row>
    <row r="241" spans="1:20" s="9" customFormat="1" ht="60" x14ac:dyDescent="0.2">
      <c r="A241" s="99">
        <v>231</v>
      </c>
      <c r="B241" s="6" t="s">
        <v>95</v>
      </c>
      <c r="C241" s="13" t="s">
        <v>78</v>
      </c>
      <c r="D241" s="7" t="s">
        <v>86</v>
      </c>
      <c r="E241" s="7" t="s">
        <v>177</v>
      </c>
      <c r="F241" s="57" t="e">
        <f t="shared" ref="F241:G241" si="130">F242</f>
        <v>#REF!</v>
      </c>
      <c r="G241" s="103">
        <f t="shared" si="130"/>
        <v>0</v>
      </c>
      <c r="H241" s="103">
        <v>650</v>
      </c>
      <c r="I241" s="57">
        <v>650</v>
      </c>
      <c r="J241" s="57">
        <v>650</v>
      </c>
    </row>
    <row r="242" spans="1:20" s="9" customFormat="1" ht="30" x14ac:dyDescent="0.2">
      <c r="A242" s="99">
        <v>232</v>
      </c>
      <c r="B242" s="6" t="s">
        <v>254</v>
      </c>
      <c r="C242" s="13" t="s">
        <v>78</v>
      </c>
      <c r="D242" s="7" t="s">
        <v>86</v>
      </c>
      <c r="E242" s="7" t="s">
        <v>255</v>
      </c>
      <c r="F242" s="57" t="e">
        <f>#REF!</f>
        <v>#REF!</v>
      </c>
      <c r="G242" s="103"/>
      <c r="H242" s="103">
        <v>650</v>
      </c>
      <c r="I242" s="57">
        <v>650</v>
      </c>
      <c r="J242" s="57">
        <v>650</v>
      </c>
    </row>
    <row r="243" spans="1:20" s="9" customFormat="1" ht="30" x14ac:dyDescent="0.2">
      <c r="A243" s="99">
        <v>233</v>
      </c>
      <c r="B243" s="6" t="s">
        <v>174</v>
      </c>
      <c r="C243" s="7" t="s">
        <v>78</v>
      </c>
      <c r="D243" s="7" t="s">
        <v>87</v>
      </c>
      <c r="E243" s="7" t="s">
        <v>177</v>
      </c>
      <c r="F243" s="57" t="e">
        <f t="shared" ref="F243:G243" si="131">F244</f>
        <v>#REF!</v>
      </c>
      <c r="G243" s="103">
        <f t="shared" si="131"/>
        <v>0</v>
      </c>
      <c r="H243" s="103">
        <v>4370</v>
      </c>
      <c r="I243" s="57">
        <v>100</v>
      </c>
      <c r="J243" s="57">
        <v>100</v>
      </c>
    </row>
    <row r="244" spans="1:20" s="9" customFormat="1" ht="30" x14ac:dyDescent="0.2">
      <c r="A244" s="99">
        <v>234</v>
      </c>
      <c r="B244" s="6" t="s">
        <v>254</v>
      </c>
      <c r="C244" s="7" t="s">
        <v>78</v>
      </c>
      <c r="D244" s="7" t="s">
        <v>87</v>
      </c>
      <c r="E244" s="7" t="s">
        <v>255</v>
      </c>
      <c r="F244" s="57" t="e">
        <f>#REF!</f>
        <v>#REF!</v>
      </c>
      <c r="G244" s="103"/>
      <c r="H244" s="103">
        <v>4370</v>
      </c>
      <c r="I244" s="57">
        <v>100</v>
      </c>
      <c r="J244" s="57">
        <v>100</v>
      </c>
    </row>
    <row r="245" spans="1:20" s="9" customFormat="1" ht="18" x14ac:dyDescent="0.2">
      <c r="A245" s="99">
        <v>235</v>
      </c>
      <c r="B245" s="6" t="s">
        <v>206</v>
      </c>
      <c r="C245" s="13" t="s">
        <v>78</v>
      </c>
      <c r="D245" s="7" t="s">
        <v>88</v>
      </c>
      <c r="E245" s="7" t="s">
        <v>177</v>
      </c>
      <c r="F245" s="57" t="e">
        <f t="shared" ref="F245:G245" si="132">F246</f>
        <v>#REF!</v>
      </c>
      <c r="G245" s="103">
        <f t="shared" si="132"/>
        <v>0</v>
      </c>
      <c r="H245" s="103">
        <v>8716</v>
      </c>
      <c r="I245" s="57">
        <v>9997</v>
      </c>
      <c r="J245" s="57">
        <v>9997</v>
      </c>
    </row>
    <row r="246" spans="1:20" s="9" customFormat="1" ht="30" x14ac:dyDescent="0.2">
      <c r="A246" s="99">
        <v>236</v>
      </c>
      <c r="B246" s="6" t="s">
        <v>254</v>
      </c>
      <c r="C246" s="13" t="s">
        <v>78</v>
      </c>
      <c r="D246" s="7" t="s">
        <v>88</v>
      </c>
      <c r="E246" s="7" t="s">
        <v>255</v>
      </c>
      <c r="F246" s="57" t="e">
        <f>#REF!</f>
        <v>#REF!</v>
      </c>
      <c r="G246" s="103"/>
      <c r="H246" s="103">
        <v>8716</v>
      </c>
      <c r="I246" s="57">
        <v>9997</v>
      </c>
      <c r="J246" s="57">
        <v>9997</v>
      </c>
    </row>
    <row r="247" spans="1:20" s="30" customFormat="1" ht="45" x14ac:dyDescent="0.2">
      <c r="A247" s="99">
        <v>237</v>
      </c>
      <c r="B247" s="6" t="s">
        <v>521</v>
      </c>
      <c r="C247" s="7" t="s">
        <v>78</v>
      </c>
      <c r="D247" s="7" t="s">
        <v>114</v>
      </c>
      <c r="E247" s="7" t="s">
        <v>177</v>
      </c>
      <c r="F247" s="57" t="e">
        <f t="shared" ref="F247:G247" si="133">F248</f>
        <v>#REF!</v>
      </c>
      <c r="G247" s="103">
        <f t="shared" si="133"/>
        <v>0</v>
      </c>
      <c r="H247" s="103">
        <v>1000</v>
      </c>
      <c r="I247" s="57">
        <v>1000</v>
      </c>
      <c r="J247" s="57">
        <v>1000</v>
      </c>
      <c r="K247" s="28"/>
      <c r="L247" s="28"/>
      <c r="M247" s="28"/>
      <c r="N247" s="28"/>
      <c r="O247" s="28"/>
      <c r="P247" s="28"/>
      <c r="Q247" s="28"/>
      <c r="R247" s="28"/>
      <c r="S247" s="28"/>
      <c r="T247" s="28"/>
    </row>
    <row r="248" spans="1:20" s="30" customFormat="1" ht="32.25" customHeight="1" x14ac:dyDescent="0.2">
      <c r="A248" s="99">
        <v>238</v>
      </c>
      <c r="B248" s="6" t="s">
        <v>53</v>
      </c>
      <c r="C248" s="7" t="s">
        <v>78</v>
      </c>
      <c r="D248" s="7" t="s">
        <v>238</v>
      </c>
      <c r="E248" s="7" t="s">
        <v>177</v>
      </c>
      <c r="F248" s="57" t="e">
        <f t="shared" ref="F248:G248" si="134">F249</f>
        <v>#REF!</v>
      </c>
      <c r="G248" s="103">
        <f t="shared" si="134"/>
        <v>0</v>
      </c>
      <c r="H248" s="103">
        <v>1000</v>
      </c>
      <c r="I248" s="57">
        <v>1000</v>
      </c>
      <c r="J248" s="57">
        <v>1000</v>
      </c>
      <c r="K248" s="28"/>
      <c r="L248" s="28"/>
      <c r="M248" s="28"/>
      <c r="N248" s="28"/>
      <c r="O248" s="28"/>
      <c r="P248" s="28"/>
      <c r="Q248" s="28"/>
      <c r="R248" s="28"/>
      <c r="S248" s="28"/>
      <c r="T248" s="28"/>
    </row>
    <row r="249" spans="1:20" s="30" customFormat="1" ht="33.75" customHeight="1" x14ac:dyDescent="0.2">
      <c r="A249" s="99">
        <v>239</v>
      </c>
      <c r="B249" s="6" t="s">
        <v>107</v>
      </c>
      <c r="C249" s="7" t="s">
        <v>78</v>
      </c>
      <c r="D249" s="7" t="s">
        <v>239</v>
      </c>
      <c r="E249" s="7" t="s">
        <v>177</v>
      </c>
      <c r="F249" s="57" t="e">
        <f t="shared" ref="F249:G249" si="135">F250</f>
        <v>#REF!</v>
      </c>
      <c r="G249" s="103">
        <f t="shared" si="135"/>
        <v>0</v>
      </c>
      <c r="H249" s="103">
        <v>1000</v>
      </c>
      <c r="I249" s="57">
        <v>1000</v>
      </c>
      <c r="J249" s="57">
        <v>1000</v>
      </c>
      <c r="K249" s="28"/>
      <c r="L249" s="28"/>
      <c r="M249" s="28"/>
      <c r="N249" s="28"/>
      <c r="O249" s="28"/>
      <c r="P249" s="28"/>
      <c r="Q249" s="28"/>
      <c r="R249" s="28"/>
      <c r="S249" s="28"/>
      <c r="T249" s="28"/>
    </row>
    <row r="250" spans="1:20" s="30" customFormat="1" ht="35.25" customHeight="1" x14ac:dyDescent="0.2">
      <c r="A250" s="99">
        <v>240</v>
      </c>
      <c r="B250" s="6" t="s">
        <v>254</v>
      </c>
      <c r="C250" s="7" t="s">
        <v>78</v>
      </c>
      <c r="D250" s="7" t="s">
        <v>239</v>
      </c>
      <c r="E250" s="7" t="s">
        <v>255</v>
      </c>
      <c r="F250" s="57" t="e">
        <f>#REF!</f>
        <v>#REF!</v>
      </c>
      <c r="G250" s="103"/>
      <c r="H250" s="103">
        <v>1000</v>
      </c>
      <c r="I250" s="57">
        <v>1000</v>
      </c>
      <c r="J250" s="57">
        <v>1000</v>
      </c>
      <c r="K250" s="28"/>
      <c r="L250" s="28"/>
      <c r="M250" s="28"/>
      <c r="N250" s="28"/>
      <c r="O250" s="28"/>
      <c r="P250" s="28"/>
      <c r="Q250" s="28"/>
      <c r="R250" s="28"/>
      <c r="S250" s="28"/>
      <c r="T250" s="28"/>
    </row>
    <row r="251" spans="1:20" s="8" customFormat="1" ht="29.25" customHeight="1" x14ac:dyDescent="0.2">
      <c r="A251" s="99">
        <v>241</v>
      </c>
      <c r="B251" s="6" t="s">
        <v>192</v>
      </c>
      <c r="C251" s="7" t="s">
        <v>77</v>
      </c>
      <c r="D251" s="7" t="s">
        <v>49</v>
      </c>
      <c r="E251" s="7" t="s">
        <v>177</v>
      </c>
      <c r="F251" s="57" t="e">
        <f>F258+F252</f>
        <v>#REF!</v>
      </c>
      <c r="G251" s="103" t="e">
        <f t="shared" ref="G251" si="136">G258+G252</f>
        <v>#REF!</v>
      </c>
      <c r="H251" s="103">
        <v>389495.3</v>
      </c>
      <c r="I251" s="57">
        <v>743751</v>
      </c>
      <c r="J251" s="57">
        <v>546335.30000000005</v>
      </c>
    </row>
    <row r="252" spans="1:20" s="8" customFormat="1" ht="52.9" customHeight="1" x14ac:dyDescent="0.2">
      <c r="A252" s="99">
        <v>242</v>
      </c>
      <c r="B252" s="6" t="s">
        <v>511</v>
      </c>
      <c r="C252" s="7" t="s">
        <v>77</v>
      </c>
      <c r="D252" s="7" t="s">
        <v>84</v>
      </c>
      <c r="E252" s="7" t="s">
        <v>177</v>
      </c>
      <c r="F252" s="57" t="e">
        <f t="shared" ref="F252:G252" si="137">F253</f>
        <v>#REF!</v>
      </c>
      <c r="G252" s="103" t="e">
        <f t="shared" si="137"/>
        <v>#REF!</v>
      </c>
      <c r="H252" s="103">
        <v>7000</v>
      </c>
      <c r="I252" s="57">
        <v>17000</v>
      </c>
      <c r="J252" s="57">
        <v>17000</v>
      </c>
    </row>
    <row r="253" spans="1:20" s="8" customFormat="1" ht="50.45" customHeight="1" x14ac:dyDescent="0.2">
      <c r="A253" s="99">
        <v>243</v>
      </c>
      <c r="B253" s="6" t="s">
        <v>242</v>
      </c>
      <c r="C253" s="7" t="s">
        <v>77</v>
      </c>
      <c r="D253" s="7" t="s">
        <v>85</v>
      </c>
      <c r="E253" s="7" t="s">
        <v>177</v>
      </c>
      <c r="F253" s="57" t="e">
        <f>F254+F256</f>
        <v>#REF!</v>
      </c>
      <c r="G253" s="103" t="e">
        <f t="shared" ref="G253" si="138">G254+G256</f>
        <v>#REF!</v>
      </c>
      <c r="H253" s="103">
        <v>7000</v>
      </c>
      <c r="I253" s="57">
        <v>17000</v>
      </c>
      <c r="J253" s="57">
        <v>17000</v>
      </c>
    </row>
    <row r="254" spans="1:20" s="8" customFormat="1" ht="61.9" customHeight="1" x14ac:dyDescent="0.2">
      <c r="A254" s="99">
        <v>244</v>
      </c>
      <c r="B254" s="6" t="s">
        <v>467</v>
      </c>
      <c r="C254" s="7" t="s">
        <v>77</v>
      </c>
      <c r="D254" s="7" t="s">
        <v>89</v>
      </c>
      <c r="E254" s="7" t="s">
        <v>177</v>
      </c>
      <c r="F254" s="57" t="e">
        <f t="shared" ref="F254:G254" si="139">F255</f>
        <v>#REF!</v>
      </c>
      <c r="G254" s="103" t="e">
        <f t="shared" si="139"/>
        <v>#REF!</v>
      </c>
      <c r="H254" s="103">
        <v>5000</v>
      </c>
      <c r="I254" s="57">
        <v>15000</v>
      </c>
      <c r="J254" s="57">
        <v>15000</v>
      </c>
    </row>
    <row r="255" spans="1:20" s="8" customFormat="1" ht="50.25" customHeight="1" x14ac:dyDescent="0.2">
      <c r="A255" s="99">
        <v>245</v>
      </c>
      <c r="B255" s="6" t="s">
        <v>60</v>
      </c>
      <c r="C255" s="7" t="s">
        <v>77</v>
      </c>
      <c r="D255" s="7" t="s">
        <v>89</v>
      </c>
      <c r="E255" s="7" t="s">
        <v>264</v>
      </c>
      <c r="F255" s="57" t="e">
        <f>#REF!</f>
        <v>#REF!</v>
      </c>
      <c r="G255" s="103" t="e">
        <f>#REF!</f>
        <v>#REF!</v>
      </c>
      <c r="H255" s="103">
        <v>5000</v>
      </c>
      <c r="I255" s="57">
        <v>15000</v>
      </c>
      <c r="J255" s="57">
        <v>15000</v>
      </c>
    </row>
    <row r="256" spans="1:20" s="8" customFormat="1" ht="53.45" customHeight="1" x14ac:dyDescent="0.2">
      <c r="A256" s="99">
        <v>246</v>
      </c>
      <c r="B256" s="6" t="s">
        <v>468</v>
      </c>
      <c r="C256" s="7" t="s">
        <v>77</v>
      </c>
      <c r="D256" s="7" t="s">
        <v>267</v>
      </c>
      <c r="E256" s="7" t="s">
        <v>177</v>
      </c>
      <c r="F256" s="57" t="e">
        <f t="shared" ref="F256:G256" si="140">F257</f>
        <v>#REF!</v>
      </c>
      <c r="G256" s="103">
        <f t="shared" si="140"/>
        <v>0</v>
      </c>
      <c r="H256" s="103">
        <v>2000</v>
      </c>
      <c r="I256" s="57">
        <v>2000</v>
      </c>
      <c r="J256" s="57">
        <v>2000</v>
      </c>
    </row>
    <row r="257" spans="1:10" s="8" customFormat="1" ht="57" customHeight="1" x14ac:dyDescent="0.2">
      <c r="A257" s="99">
        <v>247</v>
      </c>
      <c r="B257" s="6" t="s">
        <v>60</v>
      </c>
      <c r="C257" s="7" t="s">
        <v>77</v>
      </c>
      <c r="D257" s="7" t="s">
        <v>267</v>
      </c>
      <c r="E257" s="7" t="s">
        <v>264</v>
      </c>
      <c r="F257" s="57" t="e">
        <f>#REF!</f>
        <v>#REF!</v>
      </c>
      <c r="G257" s="103"/>
      <c r="H257" s="103">
        <v>2000</v>
      </c>
      <c r="I257" s="57">
        <v>2000</v>
      </c>
      <c r="J257" s="57">
        <v>2000</v>
      </c>
    </row>
    <row r="258" spans="1:10" s="8" customFormat="1" ht="45" x14ac:dyDescent="0.2">
      <c r="A258" s="99">
        <v>248</v>
      </c>
      <c r="B258" s="6" t="s">
        <v>521</v>
      </c>
      <c r="C258" s="7" t="s">
        <v>77</v>
      </c>
      <c r="D258" s="7" t="s">
        <v>114</v>
      </c>
      <c r="E258" s="7" t="s">
        <v>177</v>
      </c>
      <c r="F258" s="57" t="e">
        <f>F259+F274+F288+F285</f>
        <v>#REF!</v>
      </c>
      <c r="G258" s="103" t="e">
        <f t="shared" ref="G258" si="141">G259+G274+G288+G285</f>
        <v>#REF!</v>
      </c>
      <c r="H258" s="103">
        <v>382495.3</v>
      </c>
      <c r="I258" s="57">
        <v>726751</v>
      </c>
      <c r="J258" s="57">
        <v>529335.30000000005</v>
      </c>
    </row>
    <row r="259" spans="1:10" s="8" customFormat="1" ht="48.75" customHeight="1" x14ac:dyDescent="0.2">
      <c r="A259" s="99">
        <v>249</v>
      </c>
      <c r="B259" s="6" t="s">
        <v>65</v>
      </c>
      <c r="C259" s="7" t="s">
        <v>77</v>
      </c>
      <c r="D259" s="7" t="s">
        <v>113</v>
      </c>
      <c r="E259" s="7" t="s">
        <v>177</v>
      </c>
      <c r="F259" s="57" t="e">
        <f>F260+F272+F266+F264+F262+F268+F270</f>
        <v>#REF!</v>
      </c>
      <c r="G259" s="103" t="e">
        <f t="shared" ref="G259" si="142">G260+G272+G266+G264+G262+G268+G270</f>
        <v>#REF!</v>
      </c>
      <c r="H259" s="103">
        <v>369549.3</v>
      </c>
      <c r="I259" s="57">
        <v>650038.19999999995</v>
      </c>
      <c r="J259" s="57">
        <v>526364.30000000005</v>
      </c>
    </row>
    <row r="260" spans="1:10" s="8" customFormat="1" ht="49.15" customHeight="1" x14ac:dyDescent="0.2">
      <c r="A260" s="99">
        <v>250</v>
      </c>
      <c r="B260" s="6" t="s">
        <v>224</v>
      </c>
      <c r="C260" s="7" t="s">
        <v>77</v>
      </c>
      <c r="D260" s="7" t="s">
        <v>99</v>
      </c>
      <c r="E260" s="7" t="s">
        <v>177</v>
      </c>
      <c r="F260" s="57" t="e">
        <f t="shared" ref="F260:G260" si="143">F261</f>
        <v>#REF!</v>
      </c>
      <c r="G260" s="103">
        <f t="shared" si="143"/>
        <v>0</v>
      </c>
      <c r="H260" s="103">
        <v>10690.3</v>
      </c>
      <c r="I260" s="57">
        <v>1143</v>
      </c>
      <c r="J260" s="57">
        <v>1129</v>
      </c>
    </row>
    <row r="261" spans="1:10" s="8" customFormat="1" ht="36" customHeight="1" x14ac:dyDescent="0.2">
      <c r="A261" s="99">
        <v>251</v>
      </c>
      <c r="B261" s="6" t="s">
        <v>207</v>
      </c>
      <c r="C261" s="7" t="s">
        <v>77</v>
      </c>
      <c r="D261" s="7" t="s">
        <v>99</v>
      </c>
      <c r="E261" s="7" t="s">
        <v>102</v>
      </c>
      <c r="F261" s="57" t="e">
        <f>#REF!</f>
        <v>#REF!</v>
      </c>
      <c r="G261" s="103"/>
      <c r="H261" s="103">
        <v>10690.3</v>
      </c>
      <c r="I261" s="57">
        <v>1143</v>
      </c>
      <c r="J261" s="57">
        <v>1129</v>
      </c>
    </row>
    <row r="262" spans="1:10" s="8" customFormat="1" ht="36" customHeight="1" x14ac:dyDescent="0.2">
      <c r="A262" s="99">
        <v>252</v>
      </c>
      <c r="B262" s="39" t="s">
        <v>595</v>
      </c>
      <c r="C262" s="2" t="s">
        <v>77</v>
      </c>
      <c r="D262" s="2" t="s">
        <v>594</v>
      </c>
      <c r="E262" s="2" t="s">
        <v>177</v>
      </c>
      <c r="F262" s="57" t="e">
        <f>F263</f>
        <v>#REF!</v>
      </c>
      <c r="G262" s="103">
        <f t="shared" ref="G262" si="144">G263</f>
        <v>0</v>
      </c>
      <c r="H262" s="103">
        <v>150000</v>
      </c>
      <c r="I262" s="57">
        <v>379211.7</v>
      </c>
      <c r="J262" s="57">
        <v>459211.7</v>
      </c>
    </row>
    <row r="263" spans="1:10" s="8" customFormat="1" ht="36" customHeight="1" x14ac:dyDescent="0.2">
      <c r="A263" s="99">
        <v>253</v>
      </c>
      <c r="B263" s="6" t="s">
        <v>207</v>
      </c>
      <c r="C263" s="2" t="s">
        <v>77</v>
      </c>
      <c r="D263" s="2" t="s">
        <v>594</v>
      </c>
      <c r="E263" s="2" t="s">
        <v>102</v>
      </c>
      <c r="F263" s="57" t="e">
        <f>#REF!</f>
        <v>#REF!</v>
      </c>
      <c r="G263" s="103"/>
      <c r="H263" s="103">
        <v>150000</v>
      </c>
      <c r="I263" s="57">
        <v>379211.7</v>
      </c>
      <c r="J263" s="57">
        <v>459211.7</v>
      </c>
    </row>
    <row r="264" spans="1:10" s="8" customFormat="1" ht="45.6" customHeight="1" x14ac:dyDescent="0.2">
      <c r="A264" s="99">
        <v>254</v>
      </c>
      <c r="B264" s="41" t="s">
        <v>566</v>
      </c>
      <c r="C264" s="7" t="s">
        <v>77</v>
      </c>
      <c r="D264" s="7" t="s">
        <v>563</v>
      </c>
      <c r="E264" s="7" t="s">
        <v>177</v>
      </c>
      <c r="F264" s="57" t="e">
        <f t="shared" ref="F264:G264" si="145">F265</f>
        <v>#REF!</v>
      </c>
      <c r="G264" s="103">
        <f t="shared" si="145"/>
        <v>0</v>
      </c>
      <c r="H264" s="103">
        <v>16667</v>
      </c>
      <c r="I264" s="57">
        <v>42134.7</v>
      </c>
      <c r="J264" s="57">
        <v>51023.6</v>
      </c>
    </row>
    <row r="265" spans="1:10" s="8" customFormat="1" ht="36" customHeight="1" x14ac:dyDescent="0.2">
      <c r="A265" s="99">
        <v>255</v>
      </c>
      <c r="B265" s="6" t="s">
        <v>207</v>
      </c>
      <c r="C265" s="7" t="s">
        <v>77</v>
      </c>
      <c r="D265" s="7" t="s">
        <v>563</v>
      </c>
      <c r="E265" s="7" t="s">
        <v>102</v>
      </c>
      <c r="F265" s="57" t="e">
        <f>#REF!</f>
        <v>#REF!</v>
      </c>
      <c r="G265" s="103"/>
      <c r="H265" s="103">
        <v>16667</v>
      </c>
      <c r="I265" s="57">
        <v>42134.7</v>
      </c>
      <c r="J265" s="57">
        <v>51023.6</v>
      </c>
    </row>
    <row r="266" spans="1:10" s="8" customFormat="1" ht="36" customHeight="1" x14ac:dyDescent="0.2">
      <c r="A266" s="99">
        <v>256</v>
      </c>
      <c r="B266" s="41" t="s">
        <v>439</v>
      </c>
      <c r="C266" s="42" t="s">
        <v>77</v>
      </c>
      <c r="D266" s="42" t="s">
        <v>441</v>
      </c>
      <c r="E266" s="42" t="s">
        <v>177</v>
      </c>
      <c r="F266" s="57" t="e">
        <f>F267</f>
        <v>#REF!</v>
      </c>
      <c r="G266" s="103" t="e">
        <f t="shared" ref="G266" si="146">G267</f>
        <v>#REF!</v>
      </c>
      <c r="H266" s="103">
        <v>20000</v>
      </c>
      <c r="I266" s="57">
        <v>15000</v>
      </c>
      <c r="J266" s="57">
        <v>15000</v>
      </c>
    </row>
    <row r="267" spans="1:10" s="8" customFormat="1" ht="63" customHeight="1" x14ac:dyDescent="0.2">
      <c r="A267" s="99">
        <v>257</v>
      </c>
      <c r="B267" s="41" t="s">
        <v>440</v>
      </c>
      <c r="C267" s="42" t="s">
        <v>77</v>
      </c>
      <c r="D267" s="42" t="s">
        <v>441</v>
      </c>
      <c r="E267" s="42" t="s">
        <v>442</v>
      </c>
      <c r="F267" s="57" t="e">
        <f>#REF!</f>
        <v>#REF!</v>
      </c>
      <c r="G267" s="103" t="e">
        <f>#REF!</f>
        <v>#REF!</v>
      </c>
      <c r="H267" s="103">
        <v>20000</v>
      </c>
      <c r="I267" s="57">
        <v>15000</v>
      </c>
      <c r="J267" s="57">
        <v>15000</v>
      </c>
    </row>
    <row r="268" spans="1:10" s="8" customFormat="1" ht="36.75" customHeight="1" x14ac:dyDescent="0.2">
      <c r="A268" s="99">
        <v>258</v>
      </c>
      <c r="B268" s="39" t="s">
        <v>595</v>
      </c>
      <c r="C268" s="40" t="s">
        <v>77</v>
      </c>
      <c r="D268" s="40">
        <v>1542242200</v>
      </c>
      <c r="E268" s="7" t="s">
        <v>177</v>
      </c>
      <c r="F268" s="57" t="e">
        <f>F269</f>
        <v>#REF!</v>
      </c>
      <c r="G268" s="103">
        <f t="shared" ref="G268" si="147">G269</f>
        <v>0</v>
      </c>
      <c r="H268" s="103">
        <v>150000</v>
      </c>
      <c r="I268" s="57">
        <v>187545.8</v>
      </c>
      <c r="J268" s="57">
        <v>0</v>
      </c>
    </row>
    <row r="269" spans="1:10" s="8" customFormat="1" ht="27.75" customHeight="1" x14ac:dyDescent="0.2">
      <c r="A269" s="99">
        <v>259</v>
      </c>
      <c r="B269" s="6" t="s">
        <v>207</v>
      </c>
      <c r="C269" s="40" t="s">
        <v>77</v>
      </c>
      <c r="D269" s="40">
        <v>1542242200</v>
      </c>
      <c r="E269" s="7" t="s">
        <v>102</v>
      </c>
      <c r="F269" s="57" t="e">
        <f>#REF!</f>
        <v>#REF!</v>
      </c>
      <c r="G269" s="103"/>
      <c r="H269" s="103">
        <v>150000</v>
      </c>
      <c r="I269" s="57">
        <v>187545.8</v>
      </c>
      <c r="J269" s="57">
        <v>0</v>
      </c>
    </row>
    <row r="270" spans="1:10" s="8" customFormat="1" ht="40.5" customHeight="1" x14ac:dyDescent="0.2">
      <c r="A270" s="99">
        <v>260</v>
      </c>
      <c r="B270" s="6" t="s">
        <v>544</v>
      </c>
      <c r="C270" s="7" t="s">
        <v>77</v>
      </c>
      <c r="D270" s="7" t="s">
        <v>545</v>
      </c>
      <c r="E270" s="7" t="s">
        <v>177</v>
      </c>
      <c r="F270" s="57" t="e">
        <f>F271</f>
        <v>#REF!</v>
      </c>
      <c r="G270" s="103">
        <f t="shared" ref="G270" si="148">G271</f>
        <v>0</v>
      </c>
      <c r="H270" s="103">
        <v>19998</v>
      </c>
      <c r="I270" s="57">
        <v>25003</v>
      </c>
      <c r="J270" s="57">
        <v>0</v>
      </c>
    </row>
    <row r="271" spans="1:10" s="8" customFormat="1" ht="27" customHeight="1" x14ac:dyDescent="0.2">
      <c r="A271" s="99">
        <v>261</v>
      </c>
      <c r="B271" s="6" t="s">
        <v>207</v>
      </c>
      <c r="C271" s="7" t="s">
        <v>77</v>
      </c>
      <c r="D271" s="7" t="s">
        <v>545</v>
      </c>
      <c r="E271" s="7" t="s">
        <v>102</v>
      </c>
      <c r="F271" s="57" t="e">
        <f>#REF!</f>
        <v>#REF!</v>
      </c>
      <c r="G271" s="103"/>
      <c r="H271" s="103">
        <v>19998</v>
      </c>
      <c r="I271" s="57">
        <v>25003</v>
      </c>
      <c r="J271" s="57">
        <v>0</v>
      </c>
    </row>
    <row r="272" spans="1:10" s="8" customFormat="1" ht="36.75" customHeight="1" x14ac:dyDescent="0.2">
      <c r="A272" s="99">
        <v>262</v>
      </c>
      <c r="B272" s="41" t="s">
        <v>586</v>
      </c>
      <c r="C272" s="7" t="s">
        <v>77</v>
      </c>
      <c r="D272" s="40" t="s">
        <v>630</v>
      </c>
      <c r="E272" s="7" t="s">
        <v>177</v>
      </c>
      <c r="F272" s="57" t="e">
        <f t="shared" ref="F272:G272" si="149">F273</f>
        <v>#REF!</v>
      </c>
      <c r="G272" s="103">
        <f t="shared" si="149"/>
        <v>0</v>
      </c>
      <c r="H272" s="103">
        <v>2194</v>
      </c>
      <c r="I272" s="57">
        <v>0</v>
      </c>
      <c r="J272" s="57">
        <v>0</v>
      </c>
    </row>
    <row r="273" spans="1:10" s="8" customFormat="1" ht="41.25" customHeight="1" x14ac:dyDescent="0.2">
      <c r="A273" s="99">
        <v>263</v>
      </c>
      <c r="B273" s="41" t="s">
        <v>254</v>
      </c>
      <c r="C273" s="7" t="s">
        <v>77</v>
      </c>
      <c r="D273" s="40" t="s">
        <v>630</v>
      </c>
      <c r="E273" s="7" t="s">
        <v>255</v>
      </c>
      <c r="F273" s="57" t="e">
        <f>#REF!</f>
        <v>#REF!</v>
      </c>
      <c r="G273" s="103"/>
      <c r="H273" s="103">
        <v>2194</v>
      </c>
      <c r="I273" s="57">
        <v>0</v>
      </c>
      <c r="J273" s="57">
        <v>0</v>
      </c>
    </row>
    <row r="274" spans="1:10" s="8" customFormat="1" ht="48" customHeight="1" x14ac:dyDescent="0.2">
      <c r="A274" s="99">
        <v>264</v>
      </c>
      <c r="B274" s="6" t="s">
        <v>308</v>
      </c>
      <c r="C274" s="7" t="s">
        <v>77</v>
      </c>
      <c r="D274" s="7" t="s">
        <v>279</v>
      </c>
      <c r="E274" s="7" t="s">
        <v>177</v>
      </c>
      <c r="F274" s="57" t="e">
        <f>F283+F281+F279</f>
        <v>#REF!</v>
      </c>
      <c r="G274" s="103">
        <f t="shared" ref="G274" si="150">G283+G281+G279</f>
        <v>0</v>
      </c>
      <c r="H274" s="103">
        <v>6816.4</v>
      </c>
      <c r="I274" s="57">
        <v>73741.8</v>
      </c>
      <c r="J274" s="57">
        <v>0</v>
      </c>
    </row>
    <row r="275" spans="1:10" s="8" customFormat="1" ht="48" customHeight="1" x14ac:dyDescent="0.2">
      <c r="A275" s="99">
        <v>265</v>
      </c>
      <c r="B275" s="101" t="s">
        <v>410</v>
      </c>
      <c r="C275" s="102" t="s">
        <v>77</v>
      </c>
      <c r="D275" s="98" t="s">
        <v>627</v>
      </c>
      <c r="E275" s="102" t="s">
        <v>177</v>
      </c>
      <c r="F275" s="103">
        <f>F276</f>
        <v>5684.7</v>
      </c>
      <c r="G275" s="103">
        <f t="shared" ref="G275" si="151">G276</f>
        <v>0</v>
      </c>
      <c r="H275" s="103">
        <v>5684.7</v>
      </c>
      <c r="I275" s="103">
        <v>66367.600000000006</v>
      </c>
      <c r="J275" s="103">
        <v>0</v>
      </c>
    </row>
    <row r="276" spans="1:10" s="8" customFormat="1" ht="48" customHeight="1" x14ac:dyDescent="0.2">
      <c r="A276" s="99">
        <v>266</v>
      </c>
      <c r="B276" s="101" t="s">
        <v>207</v>
      </c>
      <c r="C276" s="102" t="s">
        <v>77</v>
      </c>
      <c r="D276" s="98" t="s">
        <v>627</v>
      </c>
      <c r="E276" s="102" t="s">
        <v>102</v>
      </c>
      <c r="F276" s="103">
        <v>5684.7</v>
      </c>
      <c r="G276" s="103"/>
      <c r="H276" s="103">
        <v>5684.7</v>
      </c>
      <c r="I276" s="103">
        <v>66367.600000000006</v>
      </c>
      <c r="J276" s="103">
        <v>0</v>
      </c>
    </row>
    <row r="277" spans="1:10" s="8" customFormat="1" ht="48" customHeight="1" x14ac:dyDescent="0.2">
      <c r="A277" s="99">
        <v>267</v>
      </c>
      <c r="B277" s="104" t="s">
        <v>642</v>
      </c>
      <c r="C277" s="102" t="s">
        <v>77</v>
      </c>
      <c r="D277" s="102" t="s">
        <v>628</v>
      </c>
      <c r="E277" s="102" t="s">
        <v>177</v>
      </c>
      <c r="F277" s="103">
        <f t="shared" ref="F277:G277" si="152">F278</f>
        <v>631.70000000000005</v>
      </c>
      <c r="G277" s="103">
        <f t="shared" si="152"/>
        <v>0</v>
      </c>
      <c r="H277" s="103">
        <v>631.70000000000005</v>
      </c>
      <c r="I277" s="103">
        <v>7374.2</v>
      </c>
      <c r="J277" s="103">
        <v>0</v>
      </c>
    </row>
    <row r="278" spans="1:10" s="8" customFormat="1" ht="48" customHeight="1" x14ac:dyDescent="0.2">
      <c r="A278" s="99">
        <v>268</v>
      </c>
      <c r="B278" s="101" t="s">
        <v>207</v>
      </c>
      <c r="C278" s="102" t="s">
        <v>77</v>
      </c>
      <c r="D278" s="102" t="s">
        <v>628</v>
      </c>
      <c r="E278" s="102" t="s">
        <v>102</v>
      </c>
      <c r="F278" s="103">
        <v>631.70000000000005</v>
      </c>
      <c r="G278" s="103"/>
      <c r="H278" s="103">
        <v>631.70000000000005</v>
      </c>
      <c r="I278" s="103">
        <v>7374.2</v>
      </c>
      <c r="J278" s="103">
        <v>0</v>
      </c>
    </row>
    <row r="279" spans="1:10" s="8" customFormat="1" ht="48" customHeight="1" x14ac:dyDescent="0.2">
      <c r="A279" s="99">
        <v>269</v>
      </c>
      <c r="B279" s="54" t="s">
        <v>546</v>
      </c>
      <c r="C279" s="7" t="s">
        <v>77</v>
      </c>
      <c r="D279" s="42" t="s">
        <v>547</v>
      </c>
      <c r="E279" s="7" t="s">
        <v>177</v>
      </c>
      <c r="F279" s="57" t="e">
        <f>F280</f>
        <v>#REF!</v>
      </c>
      <c r="G279" s="103">
        <f t="shared" ref="G279" si="153">G280</f>
        <v>0</v>
      </c>
      <c r="H279" s="103">
        <v>500</v>
      </c>
      <c r="I279" s="57">
        <v>0</v>
      </c>
      <c r="J279" s="57">
        <v>0</v>
      </c>
    </row>
    <row r="280" spans="1:10" s="8" customFormat="1" ht="48" customHeight="1" x14ac:dyDescent="0.2">
      <c r="A280" s="99">
        <v>270</v>
      </c>
      <c r="B280" s="41" t="s">
        <v>254</v>
      </c>
      <c r="C280" s="7" t="s">
        <v>77</v>
      </c>
      <c r="D280" s="42" t="s">
        <v>547</v>
      </c>
      <c r="E280" s="7" t="s">
        <v>255</v>
      </c>
      <c r="F280" s="57" t="e">
        <f>#REF!</f>
        <v>#REF!</v>
      </c>
      <c r="G280" s="103"/>
      <c r="H280" s="103">
        <v>500</v>
      </c>
      <c r="I280" s="57">
        <v>0</v>
      </c>
      <c r="J280" s="57">
        <v>0</v>
      </c>
    </row>
    <row r="281" spans="1:10" s="8" customFormat="1" ht="32.25" customHeight="1" x14ac:dyDescent="0.2">
      <c r="A281" s="99">
        <v>271</v>
      </c>
      <c r="B281" s="6" t="s">
        <v>410</v>
      </c>
      <c r="C281" s="7" t="s">
        <v>77</v>
      </c>
      <c r="D281" s="2" t="s">
        <v>600</v>
      </c>
      <c r="E281" s="7" t="s">
        <v>177</v>
      </c>
      <c r="F281" s="57" t="e">
        <f>F282</f>
        <v>#REF!</v>
      </c>
      <c r="G281" s="103">
        <f t="shared" ref="G281" si="154">G282</f>
        <v>0</v>
      </c>
      <c r="H281" s="103">
        <v>5684.7</v>
      </c>
      <c r="I281" s="57">
        <v>66367.600000000006</v>
      </c>
      <c r="J281" s="57">
        <v>0</v>
      </c>
    </row>
    <row r="282" spans="1:10" s="8" customFormat="1" ht="31.5" customHeight="1" x14ac:dyDescent="0.2">
      <c r="A282" s="99">
        <v>272</v>
      </c>
      <c r="B282" s="6" t="s">
        <v>207</v>
      </c>
      <c r="C282" s="7" t="s">
        <v>77</v>
      </c>
      <c r="D282" s="2" t="s">
        <v>600</v>
      </c>
      <c r="E282" s="7" t="s">
        <v>102</v>
      </c>
      <c r="F282" s="57" t="e">
        <f>#REF!</f>
        <v>#REF!</v>
      </c>
      <c r="G282" s="103"/>
      <c r="H282" s="103">
        <v>5684.7</v>
      </c>
      <c r="I282" s="57">
        <v>66367.600000000006</v>
      </c>
      <c r="J282" s="57">
        <v>0</v>
      </c>
    </row>
    <row r="283" spans="1:10" s="8" customFormat="1" ht="39" customHeight="1" x14ac:dyDescent="0.2">
      <c r="A283" s="99">
        <v>273</v>
      </c>
      <c r="B283" s="6" t="s">
        <v>599</v>
      </c>
      <c r="C283" s="7" t="s">
        <v>77</v>
      </c>
      <c r="D283" s="7" t="s">
        <v>598</v>
      </c>
      <c r="E283" s="7" t="s">
        <v>177</v>
      </c>
      <c r="F283" s="57" t="e">
        <f t="shared" ref="F283:G283" si="155">F284</f>
        <v>#REF!</v>
      </c>
      <c r="G283" s="103">
        <f t="shared" si="155"/>
        <v>0</v>
      </c>
      <c r="H283" s="103">
        <v>631.70000000000005</v>
      </c>
      <c r="I283" s="57">
        <v>7374.2</v>
      </c>
      <c r="J283" s="57">
        <v>0</v>
      </c>
    </row>
    <row r="284" spans="1:10" s="8" customFormat="1" ht="33" customHeight="1" x14ac:dyDescent="0.2">
      <c r="A284" s="99">
        <v>274</v>
      </c>
      <c r="B284" s="6" t="s">
        <v>207</v>
      </c>
      <c r="C284" s="7" t="s">
        <v>77</v>
      </c>
      <c r="D284" s="7" t="s">
        <v>598</v>
      </c>
      <c r="E284" s="7" t="s">
        <v>102</v>
      </c>
      <c r="F284" s="57" t="e">
        <f>#REF!</f>
        <v>#REF!</v>
      </c>
      <c r="G284" s="103"/>
      <c r="H284" s="103">
        <v>631.70000000000005</v>
      </c>
      <c r="I284" s="57">
        <v>7374.2</v>
      </c>
      <c r="J284" s="57">
        <v>0</v>
      </c>
    </row>
    <row r="285" spans="1:10" s="8" customFormat="1" ht="33" customHeight="1" x14ac:dyDescent="0.2">
      <c r="A285" s="99">
        <v>275</v>
      </c>
      <c r="B285" s="6" t="s">
        <v>40</v>
      </c>
      <c r="C285" s="7" t="s">
        <v>77</v>
      </c>
      <c r="D285" s="7" t="s">
        <v>187</v>
      </c>
      <c r="E285" s="7" t="s">
        <v>177</v>
      </c>
      <c r="F285" s="57" t="e">
        <f>F286</f>
        <v>#REF!</v>
      </c>
      <c r="G285" s="103">
        <f t="shared" ref="G285:G286" si="156">G286</f>
        <v>0</v>
      </c>
      <c r="H285" s="103">
        <v>3142</v>
      </c>
      <c r="I285" s="57">
        <v>2971</v>
      </c>
      <c r="J285" s="57">
        <v>2971</v>
      </c>
    </row>
    <row r="286" spans="1:10" s="8" customFormat="1" ht="69.75" customHeight="1" x14ac:dyDescent="0.2">
      <c r="A286" s="99">
        <v>276</v>
      </c>
      <c r="B286" s="11" t="s">
        <v>146</v>
      </c>
      <c r="C286" s="2" t="s">
        <v>77</v>
      </c>
      <c r="D286" s="2" t="s">
        <v>141</v>
      </c>
      <c r="E286" s="2" t="s">
        <v>177</v>
      </c>
      <c r="F286" s="58" t="e">
        <f>F287</f>
        <v>#REF!</v>
      </c>
      <c r="G286" s="106">
        <f t="shared" si="156"/>
        <v>0</v>
      </c>
      <c r="H286" s="106">
        <v>3142</v>
      </c>
      <c r="I286" s="58">
        <v>2971</v>
      </c>
      <c r="J286" s="57">
        <v>2971</v>
      </c>
    </row>
    <row r="287" spans="1:10" s="8" customFormat="1" ht="48.75" customHeight="1" x14ac:dyDescent="0.2">
      <c r="A287" s="99">
        <v>277</v>
      </c>
      <c r="B287" s="11" t="s">
        <v>60</v>
      </c>
      <c r="C287" s="2" t="s">
        <v>77</v>
      </c>
      <c r="D287" s="2" t="s">
        <v>141</v>
      </c>
      <c r="E287" s="2" t="s">
        <v>264</v>
      </c>
      <c r="F287" s="58" t="e">
        <f>#REF!</f>
        <v>#REF!</v>
      </c>
      <c r="G287" s="106"/>
      <c r="H287" s="103">
        <v>3142</v>
      </c>
      <c r="I287" s="58">
        <v>2971</v>
      </c>
      <c r="J287" s="57">
        <v>2971</v>
      </c>
    </row>
    <row r="288" spans="1:10" s="8" customFormat="1" ht="33" customHeight="1" x14ac:dyDescent="0.2">
      <c r="A288" s="99">
        <v>278</v>
      </c>
      <c r="B288" s="11" t="s">
        <v>427</v>
      </c>
      <c r="C288" s="2" t="s">
        <v>77</v>
      </c>
      <c r="D288" s="40" t="s">
        <v>409</v>
      </c>
      <c r="E288" s="2" t="s">
        <v>177</v>
      </c>
      <c r="F288" s="58" t="e">
        <f>F291+F289</f>
        <v>#REF!</v>
      </c>
      <c r="G288" s="106" t="e">
        <f t="shared" ref="G288" si="157">G291+G289</f>
        <v>#REF!</v>
      </c>
      <c r="H288" s="106">
        <v>2987.6</v>
      </c>
      <c r="I288" s="58">
        <v>0</v>
      </c>
      <c r="J288" s="57">
        <v>0</v>
      </c>
    </row>
    <row r="289" spans="1:10" s="8" customFormat="1" ht="33" customHeight="1" x14ac:dyDescent="0.2">
      <c r="A289" s="99">
        <v>279</v>
      </c>
      <c r="B289" s="6" t="s">
        <v>597</v>
      </c>
      <c r="C289" s="7" t="s">
        <v>77</v>
      </c>
      <c r="D289" s="40" t="s">
        <v>596</v>
      </c>
      <c r="E289" s="2" t="s">
        <v>177</v>
      </c>
      <c r="F289" s="57" t="e">
        <f>F290</f>
        <v>#REF!</v>
      </c>
      <c r="G289" s="103">
        <f t="shared" ref="G289" si="158">G290</f>
        <v>0</v>
      </c>
      <c r="H289" s="103">
        <v>2677.6</v>
      </c>
      <c r="I289" s="57">
        <v>0</v>
      </c>
      <c r="J289" s="57">
        <v>0</v>
      </c>
    </row>
    <row r="290" spans="1:10" s="8" customFormat="1" ht="33" customHeight="1" x14ac:dyDescent="0.2">
      <c r="A290" s="99">
        <v>280</v>
      </c>
      <c r="B290" s="6" t="s">
        <v>254</v>
      </c>
      <c r="C290" s="7" t="s">
        <v>77</v>
      </c>
      <c r="D290" s="40" t="s">
        <v>596</v>
      </c>
      <c r="E290" s="2" t="s">
        <v>255</v>
      </c>
      <c r="F290" s="57" t="e">
        <f>#REF!</f>
        <v>#REF!</v>
      </c>
      <c r="G290" s="103"/>
      <c r="H290" s="103">
        <v>2677.6</v>
      </c>
      <c r="I290" s="57">
        <v>0</v>
      </c>
      <c r="J290" s="57">
        <v>0</v>
      </c>
    </row>
    <row r="291" spans="1:10" s="8" customFormat="1" ht="33" customHeight="1" x14ac:dyDescent="0.2">
      <c r="A291" s="99">
        <v>281</v>
      </c>
      <c r="B291" s="6" t="s">
        <v>588</v>
      </c>
      <c r="C291" s="7" t="s">
        <v>77</v>
      </c>
      <c r="D291" s="7" t="s">
        <v>428</v>
      </c>
      <c r="E291" s="7" t="s">
        <v>177</v>
      </c>
      <c r="F291" s="57" t="e">
        <f t="shared" ref="F291:G291" si="159">F292</f>
        <v>#REF!</v>
      </c>
      <c r="G291" s="103" t="e">
        <f t="shared" si="159"/>
        <v>#REF!</v>
      </c>
      <c r="H291" s="103">
        <v>310</v>
      </c>
      <c r="I291" s="57">
        <v>0</v>
      </c>
      <c r="J291" s="57">
        <v>0</v>
      </c>
    </row>
    <row r="292" spans="1:10" s="8" customFormat="1" ht="33" customHeight="1" x14ac:dyDescent="0.2">
      <c r="A292" s="99">
        <v>282</v>
      </c>
      <c r="B292" s="6" t="s">
        <v>254</v>
      </c>
      <c r="C292" s="7" t="s">
        <v>77</v>
      </c>
      <c r="D292" s="7" t="s">
        <v>428</v>
      </c>
      <c r="E292" s="7" t="s">
        <v>255</v>
      </c>
      <c r="F292" s="57" t="e">
        <f>#REF!</f>
        <v>#REF!</v>
      </c>
      <c r="G292" s="103" t="e">
        <f>#REF!</f>
        <v>#REF!</v>
      </c>
      <c r="H292" s="103">
        <v>310</v>
      </c>
      <c r="I292" s="57">
        <v>0</v>
      </c>
      <c r="J292" s="57">
        <v>0</v>
      </c>
    </row>
    <row r="293" spans="1:10" s="8" customFormat="1" ht="30.75" customHeight="1" x14ac:dyDescent="0.2">
      <c r="A293" s="99">
        <v>283</v>
      </c>
      <c r="B293" s="6" t="s">
        <v>116</v>
      </c>
      <c r="C293" s="7" t="s">
        <v>115</v>
      </c>
      <c r="D293" s="7" t="s">
        <v>49</v>
      </c>
      <c r="E293" s="7" t="s">
        <v>177</v>
      </c>
      <c r="F293" s="57" t="e">
        <f>F298+F312+F325+F294</f>
        <v>#REF!</v>
      </c>
      <c r="G293" s="103" t="e">
        <f t="shared" ref="G293" si="160">G298+G312+G325+G294</f>
        <v>#REF!</v>
      </c>
      <c r="H293" s="103">
        <v>109409.4</v>
      </c>
      <c r="I293" s="57">
        <v>108466.6</v>
      </c>
      <c r="J293" s="57">
        <v>110385.60000000001</v>
      </c>
    </row>
    <row r="294" spans="1:10" s="8" customFormat="1" ht="51.75" customHeight="1" x14ac:dyDescent="0.2">
      <c r="A294" s="99">
        <v>284</v>
      </c>
      <c r="B294" s="6" t="s">
        <v>511</v>
      </c>
      <c r="C294" s="7" t="s">
        <v>115</v>
      </c>
      <c r="D294" s="7" t="s">
        <v>84</v>
      </c>
      <c r="E294" s="7" t="s">
        <v>177</v>
      </c>
      <c r="F294" s="57" t="e">
        <f>F295</f>
        <v>#REF!</v>
      </c>
      <c r="G294" s="103">
        <f t="shared" ref="G294:G296" si="161">G295</f>
        <v>0</v>
      </c>
      <c r="H294" s="103">
        <v>6450</v>
      </c>
      <c r="I294" s="57">
        <v>6700</v>
      </c>
      <c r="J294" s="57">
        <v>7000</v>
      </c>
    </row>
    <row r="295" spans="1:10" s="8" customFormat="1" ht="45.75" customHeight="1" x14ac:dyDescent="0.2">
      <c r="A295" s="99">
        <v>285</v>
      </c>
      <c r="B295" s="6" t="s">
        <v>71</v>
      </c>
      <c r="C295" s="7" t="s">
        <v>115</v>
      </c>
      <c r="D295" s="7" t="s">
        <v>247</v>
      </c>
      <c r="E295" s="7" t="s">
        <v>177</v>
      </c>
      <c r="F295" s="57" t="e">
        <f>F296</f>
        <v>#REF!</v>
      </c>
      <c r="G295" s="103">
        <f t="shared" si="161"/>
        <v>0</v>
      </c>
      <c r="H295" s="103">
        <v>6450</v>
      </c>
      <c r="I295" s="57">
        <v>6700</v>
      </c>
      <c r="J295" s="57">
        <v>7000</v>
      </c>
    </row>
    <row r="296" spans="1:10" s="8" customFormat="1" ht="40.5" customHeight="1" x14ac:dyDescent="0.2">
      <c r="A296" s="99">
        <v>286</v>
      </c>
      <c r="B296" s="6" t="s">
        <v>500</v>
      </c>
      <c r="C296" s="7" t="s">
        <v>115</v>
      </c>
      <c r="D296" s="7" t="s">
        <v>433</v>
      </c>
      <c r="E296" s="7" t="s">
        <v>177</v>
      </c>
      <c r="F296" s="57" t="e">
        <f>F297</f>
        <v>#REF!</v>
      </c>
      <c r="G296" s="103">
        <f t="shared" si="161"/>
        <v>0</v>
      </c>
      <c r="H296" s="103">
        <v>6450</v>
      </c>
      <c r="I296" s="57">
        <v>6700</v>
      </c>
      <c r="J296" s="57">
        <v>7000</v>
      </c>
    </row>
    <row r="297" spans="1:10" s="8" customFormat="1" ht="30.75" customHeight="1" x14ac:dyDescent="0.2">
      <c r="A297" s="99">
        <v>287</v>
      </c>
      <c r="B297" s="6" t="s">
        <v>254</v>
      </c>
      <c r="C297" s="7" t="s">
        <v>115</v>
      </c>
      <c r="D297" s="7" t="s">
        <v>433</v>
      </c>
      <c r="E297" s="7" t="s">
        <v>255</v>
      </c>
      <c r="F297" s="57" t="e">
        <f>#REF!</f>
        <v>#REF!</v>
      </c>
      <c r="G297" s="103"/>
      <c r="H297" s="103">
        <v>6450</v>
      </c>
      <c r="I297" s="57">
        <v>6700</v>
      </c>
      <c r="J297" s="57">
        <v>7000</v>
      </c>
    </row>
    <row r="298" spans="1:10" s="8" customFormat="1" ht="50.45" customHeight="1" x14ac:dyDescent="0.2">
      <c r="A298" s="99">
        <v>288</v>
      </c>
      <c r="B298" s="6" t="s">
        <v>521</v>
      </c>
      <c r="C298" s="7" t="s">
        <v>115</v>
      </c>
      <c r="D298" s="7" t="s">
        <v>114</v>
      </c>
      <c r="E298" s="7" t="s">
        <v>177</v>
      </c>
      <c r="F298" s="57" t="e">
        <f t="shared" ref="F298:G298" si="162">F299+F304+F309</f>
        <v>#REF!</v>
      </c>
      <c r="G298" s="103" t="e">
        <f t="shared" si="162"/>
        <v>#REF!</v>
      </c>
      <c r="H298" s="103">
        <v>34084</v>
      </c>
      <c r="I298" s="57">
        <v>46560</v>
      </c>
      <c r="J298" s="57">
        <v>47577</v>
      </c>
    </row>
    <row r="299" spans="1:10" s="8" customFormat="1" ht="26.45" customHeight="1" x14ac:dyDescent="0.2">
      <c r="A299" s="99">
        <v>289</v>
      </c>
      <c r="B299" s="6" t="s">
        <v>73</v>
      </c>
      <c r="C299" s="7" t="s">
        <v>115</v>
      </c>
      <c r="D299" s="7" t="s">
        <v>252</v>
      </c>
      <c r="E299" s="7" t="s">
        <v>177</v>
      </c>
      <c r="F299" s="57" t="e">
        <f t="shared" ref="F299" si="163">F300+F302</f>
        <v>#REF!</v>
      </c>
      <c r="G299" s="103" t="e">
        <f t="shared" ref="G299" si="164">G300+G302</f>
        <v>#REF!</v>
      </c>
      <c r="H299" s="103">
        <v>20425</v>
      </c>
      <c r="I299" s="57">
        <v>32113</v>
      </c>
      <c r="J299" s="57">
        <v>32785</v>
      </c>
    </row>
    <row r="300" spans="1:10" s="8" customFormat="1" ht="55.15" customHeight="1" x14ac:dyDescent="0.2">
      <c r="A300" s="99">
        <v>290</v>
      </c>
      <c r="B300" s="6" t="s">
        <v>243</v>
      </c>
      <c r="C300" s="7" t="s">
        <v>115</v>
      </c>
      <c r="D300" s="7" t="s">
        <v>430</v>
      </c>
      <c r="E300" s="7" t="s">
        <v>177</v>
      </c>
      <c r="F300" s="57" t="e">
        <f t="shared" ref="F300:G300" si="165">F301</f>
        <v>#REF!</v>
      </c>
      <c r="G300" s="103">
        <f t="shared" si="165"/>
        <v>0</v>
      </c>
      <c r="H300" s="103">
        <v>16508</v>
      </c>
      <c r="I300" s="57">
        <v>16880</v>
      </c>
      <c r="J300" s="57">
        <v>17100</v>
      </c>
    </row>
    <row r="301" spans="1:10" s="8" customFormat="1" ht="37.9" customHeight="1" x14ac:dyDescent="0.2">
      <c r="A301" s="99">
        <v>291</v>
      </c>
      <c r="B301" s="6" t="s">
        <v>254</v>
      </c>
      <c r="C301" s="7" t="s">
        <v>115</v>
      </c>
      <c r="D301" s="7" t="s">
        <v>430</v>
      </c>
      <c r="E301" s="7" t="s">
        <v>255</v>
      </c>
      <c r="F301" s="57" t="e">
        <f>#REF!</f>
        <v>#REF!</v>
      </c>
      <c r="G301" s="103"/>
      <c r="H301" s="103">
        <v>16508</v>
      </c>
      <c r="I301" s="57">
        <v>16880</v>
      </c>
      <c r="J301" s="57">
        <v>17100</v>
      </c>
    </row>
    <row r="302" spans="1:10" s="8" customFormat="1" ht="36.75" customHeight="1" x14ac:dyDescent="0.2">
      <c r="A302" s="99">
        <v>292</v>
      </c>
      <c r="B302" s="6" t="s">
        <v>253</v>
      </c>
      <c r="C302" s="7" t="s">
        <v>115</v>
      </c>
      <c r="D302" s="7" t="s">
        <v>431</v>
      </c>
      <c r="E302" s="7" t="s">
        <v>177</v>
      </c>
      <c r="F302" s="57" t="e">
        <f t="shared" ref="F302:G302" si="166">F303</f>
        <v>#REF!</v>
      </c>
      <c r="G302" s="103" t="e">
        <f t="shared" si="166"/>
        <v>#REF!</v>
      </c>
      <c r="H302" s="103">
        <v>3917</v>
      </c>
      <c r="I302" s="57">
        <v>15233</v>
      </c>
      <c r="J302" s="57">
        <v>15685</v>
      </c>
    </row>
    <row r="303" spans="1:10" s="8" customFormat="1" ht="30" x14ac:dyDescent="0.2">
      <c r="A303" s="99">
        <v>293</v>
      </c>
      <c r="B303" s="6" t="s">
        <v>254</v>
      </c>
      <c r="C303" s="7" t="s">
        <v>115</v>
      </c>
      <c r="D303" s="7" t="s">
        <v>431</v>
      </c>
      <c r="E303" s="7" t="s">
        <v>255</v>
      </c>
      <c r="F303" s="57" t="e">
        <f>#REF!</f>
        <v>#REF!</v>
      </c>
      <c r="G303" s="103" t="e">
        <f>#REF!</f>
        <v>#REF!</v>
      </c>
      <c r="H303" s="103">
        <v>3917</v>
      </c>
      <c r="I303" s="57">
        <v>15233</v>
      </c>
      <c r="J303" s="57">
        <v>15685</v>
      </c>
    </row>
    <row r="304" spans="1:10" s="8" customFormat="1" ht="38.25" customHeight="1" x14ac:dyDescent="0.2">
      <c r="A304" s="99">
        <v>294</v>
      </c>
      <c r="B304" s="6" t="s">
        <v>83</v>
      </c>
      <c r="C304" s="7" t="s">
        <v>115</v>
      </c>
      <c r="D304" s="7" t="s">
        <v>314</v>
      </c>
      <c r="E304" s="7" t="s">
        <v>177</v>
      </c>
      <c r="F304" s="57" t="e">
        <f t="shared" ref="F304" si="167">F305+F307</f>
        <v>#REF!</v>
      </c>
      <c r="G304" s="103">
        <f t="shared" ref="G304" si="168">G305+G307</f>
        <v>0</v>
      </c>
      <c r="H304" s="103">
        <v>10554</v>
      </c>
      <c r="I304" s="57">
        <v>11187</v>
      </c>
      <c r="J304" s="57">
        <v>11372</v>
      </c>
    </row>
    <row r="305" spans="1:10" s="8" customFormat="1" ht="26.25" customHeight="1" x14ac:dyDescent="0.2">
      <c r="A305" s="99">
        <v>295</v>
      </c>
      <c r="B305" s="6" t="s">
        <v>313</v>
      </c>
      <c r="C305" s="7" t="s">
        <v>115</v>
      </c>
      <c r="D305" s="7" t="s">
        <v>368</v>
      </c>
      <c r="E305" s="7" t="s">
        <v>177</v>
      </c>
      <c r="F305" s="57" t="e">
        <f t="shared" ref="F305:G305" si="169">F306</f>
        <v>#REF!</v>
      </c>
      <c r="G305" s="103">
        <f t="shared" si="169"/>
        <v>0</v>
      </c>
      <c r="H305" s="103">
        <v>5706</v>
      </c>
      <c r="I305" s="57">
        <v>5167</v>
      </c>
      <c r="J305" s="57">
        <v>5292</v>
      </c>
    </row>
    <row r="306" spans="1:10" s="8" customFormat="1" ht="24.75" customHeight="1" x14ac:dyDescent="0.2">
      <c r="A306" s="99">
        <v>296</v>
      </c>
      <c r="B306" s="6" t="s">
        <v>236</v>
      </c>
      <c r="C306" s="7" t="s">
        <v>115</v>
      </c>
      <c r="D306" s="7" t="s">
        <v>368</v>
      </c>
      <c r="E306" s="7" t="s">
        <v>30</v>
      </c>
      <c r="F306" s="57" t="e">
        <f>#REF!</f>
        <v>#REF!</v>
      </c>
      <c r="G306" s="103"/>
      <c r="H306" s="103">
        <v>5706</v>
      </c>
      <c r="I306" s="57">
        <v>5167</v>
      </c>
      <c r="J306" s="57">
        <v>5292</v>
      </c>
    </row>
    <row r="307" spans="1:10" s="8" customFormat="1" ht="30" customHeight="1" x14ac:dyDescent="0.2">
      <c r="A307" s="99">
        <v>297</v>
      </c>
      <c r="B307" s="6" t="s">
        <v>346</v>
      </c>
      <c r="C307" s="7" t="s">
        <v>115</v>
      </c>
      <c r="D307" s="7" t="s">
        <v>312</v>
      </c>
      <c r="E307" s="7" t="s">
        <v>177</v>
      </c>
      <c r="F307" s="57" t="e">
        <f t="shared" ref="F307:G307" si="170">F308</f>
        <v>#REF!</v>
      </c>
      <c r="G307" s="103">
        <f t="shared" si="170"/>
        <v>0</v>
      </c>
      <c r="H307" s="103">
        <v>4848</v>
      </c>
      <c r="I307" s="57">
        <v>6020</v>
      </c>
      <c r="J307" s="57">
        <v>6080</v>
      </c>
    </row>
    <row r="308" spans="1:10" s="8" customFormat="1" ht="15" x14ac:dyDescent="0.2">
      <c r="A308" s="99">
        <v>298</v>
      </c>
      <c r="B308" s="6" t="s">
        <v>236</v>
      </c>
      <c r="C308" s="7" t="s">
        <v>115</v>
      </c>
      <c r="D308" s="7" t="s">
        <v>312</v>
      </c>
      <c r="E308" s="7" t="s">
        <v>30</v>
      </c>
      <c r="F308" s="57" t="e">
        <f>#REF!</f>
        <v>#REF!</v>
      </c>
      <c r="G308" s="103"/>
      <c r="H308" s="103">
        <v>4848</v>
      </c>
      <c r="I308" s="57">
        <v>6020</v>
      </c>
      <c r="J308" s="57">
        <v>6080</v>
      </c>
    </row>
    <row r="309" spans="1:10" s="8" customFormat="1" ht="18" customHeight="1" x14ac:dyDescent="0.2">
      <c r="A309" s="99">
        <v>299</v>
      </c>
      <c r="B309" s="6" t="s">
        <v>427</v>
      </c>
      <c r="C309" s="7" t="s">
        <v>115</v>
      </c>
      <c r="D309" s="7" t="s">
        <v>409</v>
      </c>
      <c r="E309" s="7" t="s">
        <v>177</v>
      </c>
      <c r="F309" s="57" t="e">
        <f t="shared" ref="F309:G309" si="171">F310</f>
        <v>#REF!</v>
      </c>
      <c r="G309" s="103">
        <f t="shared" si="171"/>
        <v>0</v>
      </c>
      <c r="H309" s="103">
        <v>3105</v>
      </c>
      <c r="I309" s="57">
        <v>3260</v>
      </c>
      <c r="J309" s="57">
        <v>3420</v>
      </c>
    </row>
    <row r="310" spans="1:10" s="8" customFormat="1" ht="24.6" customHeight="1" x14ac:dyDescent="0.2">
      <c r="A310" s="99">
        <v>300</v>
      </c>
      <c r="B310" s="6" t="s">
        <v>434</v>
      </c>
      <c r="C310" s="7" t="s">
        <v>115</v>
      </c>
      <c r="D310" s="7" t="s">
        <v>432</v>
      </c>
      <c r="E310" s="7" t="s">
        <v>177</v>
      </c>
      <c r="F310" s="57" t="e">
        <f t="shared" ref="F310:G310" si="172">F311</f>
        <v>#REF!</v>
      </c>
      <c r="G310" s="103">
        <f t="shared" si="172"/>
        <v>0</v>
      </c>
      <c r="H310" s="103">
        <v>3105</v>
      </c>
      <c r="I310" s="57">
        <v>3260</v>
      </c>
      <c r="J310" s="57">
        <v>3420</v>
      </c>
    </row>
    <row r="311" spans="1:10" s="8" customFormat="1" ht="30" x14ac:dyDescent="0.2">
      <c r="A311" s="99">
        <v>301</v>
      </c>
      <c r="B311" s="6" t="s">
        <v>254</v>
      </c>
      <c r="C311" s="7" t="s">
        <v>115</v>
      </c>
      <c r="D311" s="7" t="s">
        <v>432</v>
      </c>
      <c r="E311" s="7" t="s">
        <v>255</v>
      </c>
      <c r="F311" s="57" t="e">
        <f>#REF!</f>
        <v>#REF!</v>
      </c>
      <c r="G311" s="103"/>
      <c r="H311" s="103">
        <v>3105</v>
      </c>
      <c r="I311" s="57">
        <v>3260</v>
      </c>
      <c r="J311" s="57">
        <v>3420</v>
      </c>
    </row>
    <row r="312" spans="1:10" s="8" customFormat="1" ht="60.75" customHeight="1" x14ac:dyDescent="0.2">
      <c r="A312" s="99">
        <v>302</v>
      </c>
      <c r="B312" s="6" t="s">
        <v>533</v>
      </c>
      <c r="C312" s="7" t="s">
        <v>115</v>
      </c>
      <c r="D312" s="7" t="s">
        <v>209</v>
      </c>
      <c r="E312" s="7" t="s">
        <v>177</v>
      </c>
      <c r="F312" s="57" t="e">
        <f>F313+F315+F317+F319+F321+F323</f>
        <v>#REF!</v>
      </c>
      <c r="G312" s="103" t="e">
        <f t="shared" ref="G312" si="173">G313+G315+G317+G319+G321+G323</f>
        <v>#REF!</v>
      </c>
      <c r="H312" s="103">
        <v>57154.400000000001</v>
      </c>
      <c r="I312" s="103">
        <v>42865.599999999999</v>
      </c>
      <c r="J312" s="103">
        <v>42865.599999999999</v>
      </c>
    </row>
    <row r="313" spans="1:10" s="8" customFormat="1" ht="60.75" customHeight="1" x14ac:dyDescent="0.2">
      <c r="A313" s="99">
        <v>303</v>
      </c>
      <c r="B313" s="6" t="s">
        <v>451</v>
      </c>
      <c r="C313" s="7" t="s">
        <v>115</v>
      </c>
      <c r="D313" s="7" t="s">
        <v>414</v>
      </c>
      <c r="E313" s="7" t="s">
        <v>177</v>
      </c>
      <c r="F313" s="57" t="e">
        <f t="shared" ref="F313:G313" si="174">F314</f>
        <v>#REF!</v>
      </c>
      <c r="G313" s="103">
        <f t="shared" si="174"/>
        <v>0</v>
      </c>
      <c r="H313" s="103">
        <v>2870</v>
      </c>
      <c r="I313" s="57">
        <v>0</v>
      </c>
      <c r="J313" s="57">
        <v>0</v>
      </c>
    </row>
    <row r="314" spans="1:10" s="8" customFormat="1" ht="60.75" customHeight="1" x14ac:dyDescent="0.2">
      <c r="A314" s="99">
        <v>304</v>
      </c>
      <c r="B314" s="6" t="s">
        <v>254</v>
      </c>
      <c r="C314" s="7" t="s">
        <v>115</v>
      </c>
      <c r="D314" s="7" t="s">
        <v>414</v>
      </c>
      <c r="E314" s="7" t="s">
        <v>255</v>
      </c>
      <c r="F314" s="57" t="e">
        <f>#REF!</f>
        <v>#REF!</v>
      </c>
      <c r="G314" s="103"/>
      <c r="H314" s="103">
        <v>2870</v>
      </c>
      <c r="I314" s="57">
        <v>0</v>
      </c>
      <c r="J314" s="57">
        <v>0</v>
      </c>
    </row>
    <row r="315" spans="1:10" s="8" customFormat="1" ht="51.75" customHeight="1" x14ac:dyDescent="0.2">
      <c r="A315" s="99">
        <v>305</v>
      </c>
      <c r="B315" s="6" t="s">
        <v>537</v>
      </c>
      <c r="C315" s="7" t="s">
        <v>115</v>
      </c>
      <c r="D315" s="7" t="s">
        <v>408</v>
      </c>
      <c r="E315" s="7" t="s">
        <v>177</v>
      </c>
      <c r="F315" s="57" t="e">
        <f t="shared" ref="F315:G315" si="175">F316</f>
        <v>#REF!</v>
      </c>
      <c r="G315" s="103">
        <f t="shared" si="175"/>
        <v>0</v>
      </c>
      <c r="H315" s="103">
        <v>29592</v>
      </c>
      <c r="I315" s="57">
        <v>42865.599999999999</v>
      </c>
      <c r="J315" s="57">
        <v>42865.599999999999</v>
      </c>
    </row>
    <row r="316" spans="1:10" s="8" customFormat="1" ht="40.5" customHeight="1" x14ac:dyDescent="0.2">
      <c r="A316" s="99">
        <v>306</v>
      </c>
      <c r="B316" s="6" t="s">
        <v>254</v>
      </c>
      <c r="C316" s="7" t="s">
        <v>115</v>
      </c>
      <c r="D316" s="7" t="s">
        <v>408</v>
      </c>
      <c r="E316" s="7" t="s">
        <v>255</v>
      </c>
      <c r="F316" s="57" t="e">
        <f>#REF!</f>
        <v>#REF!</v>
      </c>
      <c r="G316" s="103"/>
      <c r="H316" s="103">
        <v>29592</v>
      </c>
      <c r="I316" s="57">
        <v>42865.599999999999</v>
      </c>
      <c r="J316" s="57">
        <v>42865.599999999999</v>
      </c>
    </row>
    <row r="317" spans="1:10" s="8" customFormat="1" ht="60.75" customHeight="1" x14ac:dyDescent="0.2">
      <c r="A317" s="99">
        <v>307</v>
      </c>
      <c r="B317" s="11" t="s">
        <v>589</v>
      </c>
      <c r="C317" s="2" t="s">
        <v>115</v>
      </c>
      <c r="D317" s="2">
        <v>1800810000</v>
      </c>
      <c r="E317" s="2" t="s">
        <v>177</v>
      </c>
      <c r="F317" s="57" t="e">
        <f t="shared" ref="F317:G317" si="176">F318</f>
        <v>#REF!</v>
      </c>
      <c r="G317" s="103" t="e">
        <f t="shared" si="176"/>
        <v>#REF!</v>
      </c>
      <c r="H317" s="103">
        <v>13731.6</v>
      </c>
      <c r="I317" s="57">
        <v>0</v>
      </c>
      <c r="J317" s="57">
        <v>0</v>
      </c>
    </row>
    <row r="318" spans="1:10" s="8" customFormat="1" ht="59.25" customHeight="1" x14ac:dyDescent="0.2">
      <c r="A318" s="99">
        <v>308</v>
      </c>
      <c r="B318" s="11" t="s">
        <v>254</v>
      </c>
      <c r="C318" s="2" t="s">
        <v>115</v>
      </c>
      <c r="D318" s="2">
        <v>1800810000</v>
      </c>
      <c r="E318" s="2" t="s">
        <v>255</v>
      </c>
      <c r="F318" s="57" t="e">
        <f>#REF!</f>
        <v>#REF!</v>
      </c>
      <c r="G318" s="103" t="e">
        <f>#REF!</f>
        <v>#REF!</v>
      </c>
      <c r="H318" s="103">
        <v>13731.6</v>
      </c>
      <c r="I318" s="57">
        <v>0</v>
      </c>
      <c r="J318" s="57">
        <v>0</v>
      </c>
    </row>
    <row r="319" spans="1:10" s="8" customFormat="1" ht="33" customHeight="1" x14ac:dyDescent="0.2">
      <c r="A319" s="99">
        <v>309</v>
      </c>
      <c r="B319" s="41" t="s">
        <v>564</v>
      </c>
      <c r="C319" s="42" t="s">
        <v>115</v>
      </c>
      <c r="D319" s="42" t="s">
        <v>565</v>
      </c>
      <c r="E319" s="42" t="s">
        <v>177</v>
      </c>
      <c r="F319" s="57" t="e">
        <f t="shared" ref="F319:G319" si="177">F320</f>
        <v>#REF!</v>
      </c>
      <c r="G319" s="103">
        <f t="shared" si="177"/>
        <v>0</v>
      </c>
      <c r="H319" s="103">
        <v>310.8</v>
      </c>
      <c r="I319" s="57">
        <v>0</v>
      </c>
      <c r="J319" s="57">
        <v>0</v>
      </c>
    </row>
    <row r="320" spans="1:10" s="8" customFormat="1" ht="26.25" customHeight="1" x14ac:dyDescent="0.2">
      <c r="A320" s="99">
        <v>310</v>
      </c>
      <c r="B320" s="41" t="s">
        <v>236</v>
      </c>
      <c r="C320" s="42" t="s">
        <v>115</v>
      </c>
      <c r="D320" s="42" t="s">
        <v>565</v>
      </c>
      <c r="E320" s="42" t="s">
        <v>30</v>
      </c>
      <c r="F320" s="57" t="e">
        <f>#REF!</f>
        <v>#REF!</v>
      </c>
      <c r="G320" s="103"/>
      <c r="H320" s="103">
        <v>310.8</v>
      </c>
      <c r="I320" s="57">
        <v>0</v>
      </c>
      <c r="J320" s="57">
        <v>0</v>
      </c>
    </row>
    <row r="321" spans="1:10" s="8" customFormat="1" ht="31.15" customHeight="1" x14ac:dyDescent="0.2">
      <c r="A321" s="99">
        <v>311</v>
      </c>
      <c r="B321" s="110" t="s">
        <v>636</v>
      </c>
      <c r="C321" s="109" t="s">
        <v>115</v>
      </c>
      <c r="D321" s="109" t="s">
        <v>632</v>
      </c>
      <c r="E321" s="109" t="s">
        <v>177</v>
      </c>
      <c r="F321" s="103">
        <f>F322</f>
        <v>0</v>
      </c>
      <c r="G321" s="103" t="e">
        <f t="shared" ref="G321" si="178">G322</f>
        <v>#REF!</v>
      </c>
      <c r="H321" s="103">
        <v>7850</v>
      </c>
      <c r="I321" s="103">
        <v>0</v>
      </c>
      <c r="J321" s="103">
        <v>0</v>
      </c>
    </row>
    <row r="322" spans="1:10" s="8" customFormat="1" ht="42.6" customHeight="1" x14ac:dyDescent="0.2">
      <c r="A322" s="99">
        <v>312</v>
      </c>
      <c r="B322" s="110" t="s">
        <v>254</v>
      </c>
      <c r="C322" s="109" t="s">
        <v>115</v>
      </c>
      <c r="D322" s="109" t="s">
        <v>632</v>
      </c>
      <c r="E322" s="109" t="s">
        <v>255</v>
      </c>
      <c r="F322" s="103">
        <v>0</v>
      </c>
      <c r="G322" s="103" t="e">
        <f>#REF!</f>
        <v>#REF!</v>
      </c>
      <c r="H322" s="103">
        <v>7850</v>
      </c>
      <c r="I322" s="103">
        <v>0</v>
      </c>
      <c r="J322" s="103">
        <v>0</v>
      </c>
    </row>
    <row r="323" spans="1:10" s="8" customFormat="1" ht="42.6" customHeight="1" x14ac:dyDescent="0.2">
      <c r="A323" s="99">
        <v>313</v>
      </c>
      <c r="B323" s="110" t="s">
        <v>637</v>
      </c>
      <c r="C323" s="109" t="s">
        <v>115</v>
      </c>
      <c r="D323" s="109" t="s">
        <v>638</v>
      </c>
      <c r="E323" s="109" t="s">
        <v>177</v>
      </c>
      <c r="F323" s="103">
        <f>F324</f>
        <v>0</v>
      </c>
      <c r="G323" s="103" t="e">
        <f t="shared" ref="G323" si="179">G324</f>
        <v>#REF!</v>
      </c>
      <c r="H323" s="103">
        <v>2800</v>
      </c>
      <c r="I323" s="103">
        <v>0</v>
      </c>
      <c r="J323" s="103">
        <v>0</v>
      </c>
    </row>
    <row r="324" spans="1:10" s="8" customFormat="1" ht="42.6" customHeight="1" x14ac:dyDescent="0.2">
      <c r="A324" s="99">
        <v>314</v>
      </c>
      <c r="B324" s="110" t="s">
        <v>254</v>
      </c>
      <c r="C324" s="109" t="s">
        <v>115</v>
      </c>
      <c r="D324" s="109" t="s">
        <v>638</v>
      </c>
      <c r="E324" s="109" t="s">
        <v>255</v>
      </c>
      <c r="F324" s="103">
        <v>0</v>
      </c>
      <c r="G324" s="103" t="e">
        <f>#REF!</f>
        <v>#REF!</v>
      </c>
      <c r="H324" s="103">
        <v>2800</v>
      </c>
      <c r="I324" s="103">
        <v>0</v>
      </c>
      <c r="J324" s="103">
        <v>0</v>
      </c>
    </row>
    <row r="325" spans="1:10" s="8" customFormat="1" ht="30" customHeight="1" x14ac:dyDescent="0.2">
      <c r="A325" s="99">
        <v>315</v>
      </c>
      <c r="B325" s="6" t="s">
        <v>229</v>
      </c>
      <c r="C325" s="7" t="s">
        <v>115</v>
      </c>
      <c r="D325" s="7" t="s">
        <v>321</v>
      </c>
      <c r="E325" s="7" t="s">
        <v>177</v>
      </c>
      <c r="F325" s="57" t="e">
        <f>F326+F331</f>
        <v>#REF!</v>
      </c>
      <c r="G325" s="103" t="e">
        <f t="shared" ref="G325" si="180">G326+G331</f>
        <v>#REF!</v>
      </c>
      <c r="H325" s="103">
        <v>11721</v>
      </c>
      <c r="I325" s="103">
        <v>12341</v>
      </c>
      <c r="J325" s="103">
        <v>12943</v>
      </c>
    </row>
    <row r="326" spans="1:10" s="8" customFormat="1" ht="37.15" customHeight="1" x14ac:dyDescent="0.2">
      <c r="A326" s="99">
        <v>316</v>
      </c>
      <c r="B326" s="6" t="s">
        <v>328</v>
      </c>
      <c r="C326" s="7" t="s">
        <v>115</v>
      </c>
      <c r="D326" s="7" t="s">
        <v>130</v>
      </c>
      <c r="E326" s="7" t="s">
        <v>177</v>
      </c>
      <c r="F326" s="57" t="e">
        <f t="shared" ref="F326" si="181">F327+F328+F329+F330</f>
        <v>#REF!</v>
      </c>
      <c r="G326" s="103">
        <f t="shared" ref="G326" si="182">G327+G328+G329+G330</f>
        <v>0</v>
      </c>
      <c r="H326" s="103">
        <v>11721</v>
      </c>
      <c r="I326" s="57">
        <v>12341</v>
      </c>
      <c r="J326" s="57">
        <v>12943</v>
      </c>
    </row>
    <row r="327" spans="1:10" s="8" customFormat="1" ht="21.6" customHeight="1" x14ac:dyDescent="0.2">
      <c r="A327" s="99">
        <v>317</v>
      </c>
      <c r="B327" s="6" t="s">
        <v>304</v>
      </c>
      <c r="C327" s="7" t="s">
        <v>115</v>
      </c>
      <c r="D327" s="7" t="s">
        <v>130</v>
      </c>
      <c r="E327" s="7" t="s">
        <v>305</v>
      </c>
      <c r="F327" s="57" t="e">
        <f>#REF!</f>
        <v>#REF!</v>
      </c>
      <c r="G327" s="103"/>
      <c r="H327" s="103">
        <v>11069.2</v>
      </c>
      <c r="I327" s="57">
        <v>11678.3</v>
      </c>
      <c r="J327" s="57">
        <v>12227.1</v>
      </c>
    </row>
    <row r="328" spans="1:10" s="8" customFormat="1" ht="30" x14ac:dyDescent="0.2">
      <c r="A328" s="99">
        <v>318</v>
      </c>
      <c r="B328" s="6" t="s">
        <v>254</v>
      </c>
      <c r="C328" s="7" t="s">
        <v>115</v>
      </c>
      <c r="D328" s="7" t="s">
        <v>130</v>
      </c>
      <c r="E328" s="7" t="s">
        <v>255</v>
      </c>
      <c r="F328" s="57" t="e">
        <f>#REF!</f>
        <v>#REF!</v>
      </c>
      <c r="G328" s="103"/>
      <c r="H328" s="103">
        <v>488.8</v>
      </c>
      <c r="I328" s="57">
        <v>462.7</v>
      </c>
      <c r="J328" s="57">
        <v>515.9</v>
      </c>
    </row>
    <row r="329" spans="1:10" s="8" customFormat="1" ht="15" x14ac:dyDescent="0.2">
      <c r="A329" s="99">
        <v>319</v>
      </c>
      <c r="B329" s="6" t="s">
        <v>98</v>
      </c>
      <c r="C329" s="7" t="s">
        <v>115</v>
      </c>
      <c r="D329" s="7" t="s">
        <v>130</v>
      </c>
      <c r="E329" s="7" t="s">
        <v>52</v>
      </c>
      <c r="F329" s="57" t="e">
        <f>#REF!</f>
        <v>#REF!</v>
      </c>
      <c r="G329" s="103"/>
      <c r="H329" s="103">
        <v>113</v>
      </c>
      <c r="I329" s="57">
        <v>100</v>
      </c>
      <c r="J329" s="57">
        <v>100</v>
      </c>
    </row>
    <row r="330" spans="1:10" s="8" customFormat="1" ht="15" x14ac:dyDescent="0.2">
      <c r="A330" s="99">
        <v>320</v>
      </c>
      <c r="B330" s="6" t="s">
        <v>276</v>
      </c>
      <c r="C330" s="7" t="s">
        <v>115</v>
      </c>
      <c r="D330" s="7" t="s">
        <v>130</v>
      </c>
      <c r="E330" s="7" t="s">
        <v>69</v>
      </c>
      <c r="F330" s="57" t="e">
        <f>#REF!</f>
        <v>#REF!</v>
      </c>
      <c r="G330" s="103"/>
      <c r="H330" s="103">
        <v>50</v>
      </c>
      <c r="I330" s="57">
        <v>100</v>
      </c>
      <c r="J330" s="57">
        <v>100</v>
      </c>
    </row>
    <row r="331" spans="1:10" s="8" customFormat="1" ht="30" x14ac:dyDescent="0.2">
      <c r="A331" s="99">
        <v>321</v>
      </c>
      <c r="B331" s="104" t="s">
        <v>583</v>
      </c>
      <c r="C331" s="109" t="s">
        <v>115</v>
      </c>
      <c r="D331" s="109" t="s">
        <v>631</v>
      </c>
      <c r="E331" s="109" t="s">
        <v>177</v>
      </c>
      <c r="F331" s="103">
        <f>F332</f>
        <v>0</v>
      </c>
      <c r="G331" s="103" t="e">
        <f t="shared" ref="G331" si="183">G332</f>
        <v>#REF!</v>
      </c>
      <c r="H331" s="103">
        <v>0</v>
      </c>
      <c r="I331" s="103">
        <v>0</v>
      </c>
      <c r="J331" s="103">
        <v>0</v>
      </c>
    </row>
    <row r="332" spans="1:10" s="8" customFormat="1" ht="30" x14ac:dyDescent="0.2">
      <c r="A332" s="99">
        <v>322</v>
      </c>
      <c r="B332" s="110" t="s">
        <v>254</v>
      </c>
      <c r="C332" s="109" t="s">
        <v>115</v>
      </c>
      <c r="D332" s="109" t="s">
        <v>631</v>
      </c>
      <c r="E332" s="109" t="s">
        <v>255</v>
      </c>
      <c r="F332" s="103">
        <v>0</v>
      </c>
      <c r="G332" s="103" t="e">
        <f>#REF!</f>
        <v>#REF!</v>
      </c>
      <c r="H332" s="103">
        <v>0</v>
      </c>
      <c r="I332" s="103">
        <v>0</v>
      </c>
      <c r="J332" s="103">
        <v>0</v>
      </c>
    </row>
    <row r="333" spans="1:10" s="8" customFormat="1" ht="33.75" customHeight="1" x14ac:dyDescent="0.2">
      <c r="A333" s="99">
        <v>323</v>
      </c>
      <c r="B333" s="6" t="s">
        <v>303</v>
      </c>
      <c r="C333" s="7" t="s">
        <v>295</v>
      </c>
      <c r="D333" s="7" t="s">
        <v>49</v>
      </c>
      <c r="E333" s="7" t="s">
        <v>177</v>
      </c>
      <c r="F333" s="57" t="e">
        <f>F334</f>
        <v>#REF!</v>
      </c>
      <c r="G333" s="103">
        <f t="shared" ref="G333" si="184">G334</f>
        <v>0</v>
      </c>
      <c r="H333" s="103">
        <v>790</v>
      </c>
      <c r="I333" s="57">
        <v>830</v>
      </c>
      <c r="J333" s="57">
        <v>850</v>
      </c>
    </row>
    <row r="334" spans="1:10" s="8" customFormat="1" ht="52.15" customHeight="1" x14ac:dyDescent="0.2">
      <c r="A334" s="99">
        <v>324</v>
      </c>
      <c r="B334" s="6" t="s">
        <v>520</v>
      </c>
      <c r="C334" s="7" t="s">
        <v>295</v>
      </c>
      <c r="D334" s="7" t="s">
        <v>330</v>
      </c>
      <c r="E334" s="7" t="s">
        <v>177</v>
      </c>
      <c r="F334" s="57" t="e">
        <f t="shared" ref="F334:G336" si="185">F335</f>
        <v>#REF!</v>
      </c>
      <c r="G334" s="103">
        <f t="shared" si="185"/>
        <v>0</v>
      </c>
      <c r="H334" s="103">
        <v>790</v>
      </c>
      <c r="I334" s="57">
        <v>830</v>
      </c>
      <c r="J334" s="57">
        <v>850</v>
      </c>
    </row>
    <row r="335" spans="1:10" s="8" customFormat="1" ht="33.75" customHeight="1" x14ac:dyDescent="0.2">
      <c r="A335" s="99">
        <v>325</v>
      </c>
      <c r="B335" s="6" t="s">
        <v>327</v>
      </c>
      <c r="C335" s="7" t="s">
        <v>295</v>
      </c>
      <c r="D335" s="7" t="s">
        <v>331</v>
      </c>
      <c r="E335" s="7" t="s">
        <v>177</v>
      </c>
      <c r="F335" s="57" t="e">
        <f t="shared" si="185"/>
        <v>#REF!</v>
      </c>
      <c r="G335" s="103">
        <f t="shared" si="185"/>
        <v>0</v>
      </c>
      <c r="H335" s="103">
        <v>790</v>
      </c>
      <c r="I335" s="57">
        <v>830</v>
      </c>
      <c r="J335" s="57">
        <v>850</v>
      </c>
    </row>
    <row r="336" spans="1:10" s="8" customFormat="1" ht="42.75" customHeight="1" x14ac:dyDescent="0.2">
      <c r="A336" s="99">
        <v>326</v>
      </c>
      <c r="B336" s="6" t="s">
        <v>531</v>
      </c>
      <c r="C336" s="7" t="s">
        <v>295</v>
      </c>
      <c r="D336" s="7" t="s">
        <v>530</v>
      </c>
      <c r="E336" s="7" t="s">
        <v>177</v>
      </c>
      <c r="F336" s="57" t="e">
        <f t="shared" si="185"/>
        <v>#REF!</v>
      </c>
      <c r="G336" s="103">
        <f t="shared" si="185"/>
        <v>0</v>
      </c>
      <c r="H336" s="103">
        <v>790</v>
      </c>
      <c r="I336" s="57">
        <v>830</v>
      </c>
      <c r="J336" s="57">
        <v>850</v>
      </c>
    </row>
    <row r="337" spans="1:10" s="8" customFormat="1" ht="50.45" customHeight="1" x14ac:dyDescent="0.2">
      <c r="A337" s="99">
        <v>327</v>
      </c>
      <c r="B337" s="6" t="s">
        <v>60</v>
      </c>
      <c r="C337" s="7" t="s">
        <v>295</v>
      </c>
      <c r="D337" s="7" t="s">
        <v>530</v>
      </c>
      <c r="E337" s="7" t="s">
        <v>264</v>
      </c>
      <c r="F337" s="57" t="e">
        <f>#REF!</f>
        <v>#REF!</v>
      </c>
      <c r="G337" s="103"/>
      <c r="H337" s="103">
        <v>790</v>
      </c>
      <c r="I337" s="57">
        <v>830</v>
      </c>
      <c r="J337" s="57">
        <v>850</v>
      </c>
    </row>
    <row r="338" spans="1:10" s="8" customFormat="1" ht="15" x14ac:dyDescent="0.2">
      <c r="A338" s="99">
        <v>328</v>
      </c>
      <c r="B338" s="4" t="s">
        <v>402</v>
      </c>
      <c r="C338" s="5" t="s">
        <v>403</v>
      </c>
      <c r="D338" s="5" t="s">
        <v>49</v>
      </c>
      <c r="E338" s="5" t="s">
        <v>177</v>
      </c>
      <c r="F338" s="56" t="e">
        <f t="shared" ref="F338:G339" si="186">F339</f>
        <v>#REF!</v>
      </c>
      <c r="G338" s="100">
        <f t="shared" si="186"/>
        <v>0</v>
      </c>
      <c r="H338" s="100">
        <v>23754</v>
      </c>
      <c r="I338" s="56">
        <v>24300</v>
      </c>
      <c r="J338" s="56">
        <v>25102</v>
      </c>
    </row>
    <row r="339" spans="1:10" s="8" customFormat="1" ht="21.6" customHeight="1" x14ac:dyDescent="0.2">
      <c r="A339" s="99">
        <v>329</v>
      </c>
      <c r="B339" s="6" t="s">
        <v>404</v>
      </c>
      <c r="C339" s="7" t="s">
        <v>407</v>
      </c>
      <c r="D339" s="7" t="s">
        <v>49</v>
      </c>
      <c r="E339" s="7" t="s">
        <v>177</v>
      </c>
      <c r="F339" s="57" t="e">
        <f t="shared" si="186"/>
        <v>#REF!</v>
      </c>
      <c r="G339" s="103">
        <f t="shared" si="186"/>
        <v>0</v>
      </c>
      <c r="H339" s="103">
        <v>23754</v>
      </c>
      <c r="I339" s="57">
        <v>24300</v>
      </c>
      <c r="J339" s="57">
        <v>25102</v>
      </c>
    </row>
    <row r="340" spans="1:10" s="8" customFormat="1" ht="45" x14ac:dyDescent="0.2">
      <c r="A340" s="99">
        <v>330</v>
      </c>
      <c r="B340" s="6" t="s">
        <v>508</v>
      </c>
      <c r="C340" s="7" t="s">
        <v>407</v>
      </c>
      <c r="D340" s="7" t="s">
        <v>509</v>
      </c>
      <c r="E340" s="7" t="s">
        <v>177</v>
      </c>
      <c r="F340" s="57" t="e">
        <f>F341+F346+F344</f>
        <v>#REF!</v>
      </c>
      <c r="G340" s="103">
        <f t="shared" ref="G340" si="187">G341+G346+G344</f>
        <v>0</v>
      </c>
      <c r="H340" s="103">
        <v>23754</v>
      </c>
      <c r="I340" s="57">
        <v>24300</v>
      </c>
      <c r="J340" s="57">
        <v>25102</v>
      </c>
    </row>
    <row r="341" spans="1:10" s="8" customFormat="1" ht="15.75" x14ac:dyDescent="0.2">
      <c r="A341" s="99">
        <v>331</v>
      </c>
      <c r="B341" s="36" t="s">
        <v>532</v>
      </c>
      <c r="C341" s="7" t="s">
        <v>407</v>
      </c>
      <c r="D341" s="7">
        <v>2100210000</v>
      </c>
      <c r="E341" s="7" t="s">
        <v>177</v>
      </c>
      <c r="F341" s="57" t="e">
        <f t="shared" ref="F341:G341" si="188">F342+F343</f>
        <v>#REF!</v>
      </c>
      <c r="G341" s="103">
        <f t="shared" si="188"/>
        <v>0</v>
      </c>
      <c r="H341" s="103">
        <v>13974</v>
      </c>
      <c r="I341" s="57">
        <v>15820</v>
      </c>
      <c r="J341" s="57">
        <v>16622</v>
      </c>
    </row>
    <row r="342" spans="1:10" s="8" customFormat="1" ht="30" x14ac:dyDescent="0.2">
      <c r="A342" s="99">
        <v>332</v>
      </c>
      <c r="B342" s="6" t="s">
        <v>254</v>
      </c>
      <c r="C342" s="7" t="s">
        <v>407</v>
      </c>
      <c r="D342" s="7">
        <v>2100210000</v>
      </c>
      <c r="E342" s="7" t="s">
        <v>255</v>
      </c>
      <c r="F342" s="57" t="e">
        <f>#REF!</f>
        <v>#REF!</v>
      </c>
      <c r="G342" s="103"/>
      <c r="H342" s="103">
        <v>6160</v>
      </c>
      <c r="I342" s="57">
        <v>7654</v>
      </c>
      <c r="J342" s="57">
        <v>8130</v>
      </c>
    </row>
    <row r="343" spans="1:10" s="8" customFormat="1" ht="15" x14ac:dyDescent="0.2">
      <c r="A343" s="99">
        <v>333</v>
      </c>
      <c r="B343" s="6" t="s">
        <v>236</v>
      </c>
      <c r="C343" s="7" t="s">
        <v>407</v>
      </c>
      <c r="D343" s="7" t="s">
        <v>549</v>
      </c>
      <c r="E343" s="7" t="s">
        <v>30</v>
      </c>
      <c r="F343" s="57" t="e">
        <f>#REF!</f>
        <v>#REF!</v>
      </c>
      <c r="G343" s="103"/>
      <c r="H343" s="103">
        <v>7814</v>
      </c>
      <c r="I343" s="57">
        <v>8166</v>
      </c>
      <c r="J343" s="57">
        <v>8492</v>
      </c>
    </row>
    <row r="344" spans="1:10" s="8" customFormat="1" ht="30" x14ac:dyDescent="0.2">
      <c r="A344" s="99">
        <v>334</v>
      </c>
      <c r="B344" s="52" t="s">
        <v>548</v>
      </c>
      <c r="C344" s="45" t="s">
        <v>407</v>
      </c>
      <c r="D344" s="7" t="s">
        <v>550</v>
      </c>
      <c r="E344" s="7" t="s">
        <v>177</v>
      </c>
      <c r="F344" s="57" t="e">
        <f t="shared" ref="F344:G344" si="189">F345</f>
        <v>#REF!</v>
      </c>
      <c r="G344" s="103">
        <f t="shared" si="189"/>
        <v>0</v>
      </c>
      <c r="H344" s="103">
        <v>3252</v>
      </c>
      <c r="I344" s="57">
        <v>0</v>
      </c>
      <c r="J344" s="57">
        <v>0</v>
      </c>
    </row>
    <row r="345" spans="1:10" s="8" customFormat="1" ht="30" x14ac:dyDescent="0.2">
      <c r="A345" s="99">
        <v>335</v>
      </c>
      <c r="B345" s="46" t="s">
        <v>254</v>
      </c>
      <c r="C345" s="7" t="s">
        <v>407</v>
      </c>
      <c r="D345" s="7" t="s">
        <v>550</v>
      </c>
      <c r="E345" s="7" t="s">
        <v>255</v>
      </c>
      <c r="F345" s="57" t="e">
        <f>#REF!</f>
        <v>#REF!</v>
      </c>
      <c r="G345" s="103"/>
      <c r="H345" s="103">
        <v>3252</v>
      </c>
      <c r="I345" s="57">
        <v>0</v>
      </c>
      <c r="J345" s="57">
        <v>0</v>
      </c>
    </row>
    <row r="346" spans="1:10" s="8" customFormat="1" ht="15" x14ac:dyDescent="0.2">
      <c r="A346" s="99">
        <v>336</v>
      </c>
      <c r="B346" s="53" t="s">
        <v>551</v>
      </c>
      <c r="C346" s="7" t="s">
        <v>407</v>
      </c>
      <c r="D346" s="7">
        <v>2100510000</v>
      </c>
      <c r="E346" s="7" t="s">
        <v>177</v>
      </c>
      <c r="F346" s="57" t="e">
        <f t="shared" ref="F346:G346" si="190">F347</f>
        <v>#REF!</v>
      </c>
      <c r="G346" s="103">
        <f t="shared" si="190"/>
        <v>0</v>
      </c>
      <c r="H346" s="103">
        <v>6528</v>
      </c>
      <c r="I346" s="57">
        <v>8480</v>
      </c>
      <c r="J346" s="57">
        <v>8480</v>
      </c>
    </row>
    <row r="347" spans="1:10" s="8" customFormat="1" ht="30" x14ac:dyDescent="0.2">
      <c r="A347" s="99">
        <v>337</v>
      </c>
      <c r="B347" s="6" t="s">
        <v>254</v>
      </c>
      <c r="C347" s="7" t="s">
        <v>407</v>
      </c>
      <c r="D347" s="7">
        <v>2100510000</v>
      </c>
      <c r="E347" s="7" t="s">
        <v>255</v>
      </c>
      <c r="F347" s="57" t="e">
        <f>#REF!</f>
        <v>#REF!</v>
      </c>
      <c r="G347" s="103"/>
      <c r="H347" s="103">
        <v>6528</v>
      </c>
      <c r="I347" s="57">
        <v>8480</v>
      </c>
      <c r="J347" s="57">
        <v>8480</v>
      </c>
    </row>
    <row r="348" spans="1:10" s="9" customFormat="1" ht="26.25" customHeight="1" x14ac:dyDescent="0.2">
      <c r="A348" s="99">
        <v>338</v>
      </c>
      <c r="B348" s="14" t="s">
        <v>223</v>
      </c>
      <c r="C348" s="5" t="s">
        <v>348</v>
      </c>
      <c r="D348" s="5" t="s">
        <v>49</v>
      </c>
      <c r="E348" s="5" t="s">
        <v>177</v>
      </c>
      <c r="F348" s="56" t="e">
        <f>F349+F370+F396+F430+F481</f>
        <v>#REF!</v>
      </c>
      <c r="G348" s="100" t="e">
        <f t="shared" ref="G348" si="191">G349+G370+G396+G430+G481</f>
        <v>#REF!</v>
      </c>
      <c r="H348" s="100">
        <v>1890057.0999999999</v>
      </c>
      <c r="I348" s="56">
        <v>1822188.1</v>
      </c>
      <c r="J348" s="56">
        <v>1879170.2</v>
      </c>
    </row>
    <row r="349" spans="1:10" s="16" customFormat="1" ht="26.25" customHeight="1" x14ac:dyDescent="0.2">
      <c r="A349" s="99">
        <v>339</v>
      </c>
      <c r="B349" s="6" t="s">
        <v>183</v>
      </c>
      <c r="C349" s="7" t="s">
        <v>148</v>
      </c>
      <c r="D349" s="7" t="s">
        <v>49</v>
      </c>
      <c r="E349" s="7" t="s">
        <v>177</v>
      </c>
      <c r="F349" s="57" t="e">
        <f>F350+F367</f>
        <v>#REF!</v>
      </c>
      <c r="G349" s="103" t="e">
        <f t="shared" ref="G349" si="192">G350+G367</f>
        <v>#REF!</v>
      </c>
      <c r="H349" s="103">
        <v>639950.19999999995</v>
      </c>
      <c r="I349" s="103">
        <v>637339</v>
      </c>
      <c r="J349" s="103">
        <v>666268</v>
      </c>
    </row>
    <row r="350" spans="1:10" s="16" customFormat="1" ht="30" x14ac:dyDescent="0.2">
      <c r="A350" s="99">
        <v>340</v>
      </c>
      <c r="B350" s="6" t="s">
        <v>522</v>
      </c>
      <c r="C350" s="7" t="s">
        <v>148</v>
      </c>
      <c r="D350" s="7" t="s">
        <v>50</v>
      </c>
      <c r="E350" s="7" t="s">
        <v>177</v>
      </c>
      <c r="F350" s="57" t="e">
        <f t="shared" ref="F350" si="193">F351+F358</f>
        <v>#REF!</v>
      </c>
      <c r="G350" s="103" t="e">
        <f t="shared" ref="G350" si="194">G351+G358</f>
        <v>#REF!</v>
      </c>
      <c r="H350" s="103">
        <v>625409.19999999995</v>
      </c>
      <c r="I350" s="57">
        <v>637339</v>
      </c>
      <c r="J350" s="57">
        <v>666268</v>
      </c>
    </row>
    <row r="351" spans="1:10" s="16" customFormat="1" ht="30" x14ac:dyDescent="0.2">
      <c r="A351" s="99">
        <v>341</v>
      </c>
      <c r="B351" s="6" t="s">
        <v>64</v>
      </c>
      <c r="C351" s="7" t="s">
        <v>148</v>
      </c>
      <c r="D351" s="7" t="s">
        <v>51</v>
      </c>
      <c r="E351" s="7" t="s">
        <v>177</v>
      </c>
      <c r="F351" s="57" t="e">
        <f t="shared" ref="F351" si="195">F352+F354+F356</f>
        <v>#REF!</v>
      </c>
      <c r="G351" s="103">
        <f t="shared" ref="G351" si="196">G352+G354+G356</f>
        <v>0</v>
      </c>
      <c r="H351" s="103">
        <v>595659</v>
      </c>
      <c r="I351" s="57">
        <v>637339</v>
      </c>
      <c r="J351" s="57">
        <v>666268</v>
      </c>
    </row>
    <row r="352" spans="1:10" s="16" customFormat="1" ht="45" x14ac:dyDescent="0.2">
      <c r="A352" s="99">
        <v>342</v>
      </c>
      <c r="B352" s="6" t="s">
        <v>28</v>
      </c>
      <c r="C352" s="7" t="s">
        <v>148</v>
      </c>
      <c r="D352" s="7" t="s">
        <v>44</v>
      </c>
      <c r="E352" s="7" t="s">
        <v>177</v>
      </c>
      <c r="F352" s="57" t="e">
        <f t="shared" ref="F352:G352" si="197">F353</f>
        <v>#REF!</v>
      </c>
      <c r="G352" s="103">
        <f t="shared" si="197"/>
        <v>0</v>
      </c>
      <c r="H352" s="103">
        <v>170168</v>
      </c>
      <c r="I352" s="57">
        <v>185005</v>
      </c>
      <c r="J352" s="57">
        <v>187095</v>
      </c>
    </row>
    <row r="353" spans="1:10" s="16" customFormat="1" ht="15" x14ac:dyDescent="0.2">
      <c r="A353" s="99">
        <v>343</v>
      </c>
      <c r="B353" s="6" t="s">
        <v>236</v>
      </c>
      <c r="C353" s="7" t="s">
        <v>148</v>
      </c>
      <c r="D353" s="7" t="s">
        <v>44</v>
      </c>
      <c r="E353" s="7" t="s">
        <v>30</v>
      </c>
      <c r="F353" s="57" t="e">
        <f>#REF!</f>
        <v>#REF!</v>
      </c>
      <c r="G353" s="103"/>
      <c r="H353" s="103">
        <v>170168</v>
      </c>
      <c r="I353" s="57">
        <v>185005</v>
      </c>
      <c r="J353" s="57">
        <v>187095</v>
      </c>
    </row>
    <row r="354" spans="1:10" s="16" customFormat="1" ht="82.15" customHeight="1" x14ac:dyDescent="0.2">
      <c r="A354" s="99">
        <v>344</v>
      </c>
      <c r="B354" s="6" t="s">
        <v>159</v>
      </c>
      <c r="C354" s="7" t="s">
        <v>148</v>
      </c>
      <c r="D354" s="7" t="s">
        <v>176</v>
      </c>
      <c r="E354" s="7" t="s">
        <v>177</v>
      </c>
      <c r="F354" s="57" t="e">
        <f t="shared" ref="F354:G354" si="198">F355</f>
        <v>#REF!</v>
      </c>
      <c r="G354" s="103">
        <f t="shared" si="198"/>
        <v>0</v>
      </c>
      <c r="H354" s="103">
        <v>420379</v>
      </c>
      <c r="I354" s="57">
        <v>447018</v>
      </c>
      <c r="J354" s="57">
        <v>473644</v>
      </c>
    </row>
    <row r="355" spans="1:10" s="16" customFormat="1" ht="15" x14ac:dyDescent="0.2">
      <c r="A355" s="99">
        <v>345</v>
      </c>
      <c r="B355" s="6" t="s">
        <v>236</v>
      </c>
      <c r="C355" s="7" t="s">
        <v>148</v>
      </c>
      <c r="D355" s="7" t="s">
        <v>176</v>
      </c>
      <c r="E355" s="7" t="s">
        <v>30</v>
      </c>
      <c r="F355" s="57" t="e">
        <f>#REF!</f>
        <v>#REF!</v>
      </c>
      <c r="G355" s="103"/>
      <c r="H355" s="103">
        <v>420379</v>
      </c>
      <c r="I355" s="57">
        <v>447018</v>
      </c>
      <c r="J355" s="57">
        <v>473644</v>
      </c>
    </row>
    <row r="356" spans="1:10" s="16" customFormat="1" ht="84.75" customHeight="1" x14ac:dyDescent="0.2">
      <c r="A356" s="99">
        <v>346</v>
      </c>
      <c r="B356" s="6" t="s">
        <v>79</v>
      </c>
      <c r="C356" s="7" t="s">
        <v>148</v>
      </c>
      <c r="D356" s="7" t="s">
        <v>315</v>
      </c>
      <c r="E356" s="7" t="s">
        <v>177</v>
      </c>
      <c r="F356" s="57" t="e">
        <f t="shared" ref="F356:G356" si="199">F357</f>
        <v>#REF!</v>
      </c>
      <c r="G356" s="103">
        <f t="shared" si="199"/>
        <v>0</v>
      </c>
      <c r="H356" s="103">
        <v>5112</v>
      </c>
      <c r="I356" s="57">
        <v>5316</v>
      </c>
      <c r="J356" s="57">
        <v>5529</v>
      </c>
    </row>
    <row r="357" spans="1:10" s="16" customFormat="1" ht="27.75" customHeight="1" x14ac:dyDescent="0.2">
      <c r="A357" s="99">
        <v>347</v>
      </c>
      <c r="B357" s="6" t="s">
        <v>236</v>
      </c>
      <c r="C357" s="7" t="s">
        <v>148</v>
      </c>
      <c r="D357" s="7" t="s">
        <v>315</v>
      </c>
      <c r="E357" s="7" t="s">
        <v>30</v>
      </c>
      <c r="F357" s="57" t="e">
        <f>#REF!</f>
        <v>#REF!</v>
      </c>
      <c r="G357" s="103"/>
      <c r="H357" s="103">
        <v>5112</v>
      </c>
      <c r="I357" s="57">
        <v>5316</v>
      </c>
      <c r="J357" s="57">
        <v>5529</v>
      </c>
    </row>
    <row r="358" spans="1:10" s="16" customFormat="1" ht="30.75" thickBot="1" x14ac:dyDescent="0.25">
      <c r="A358" s="99">
        <v>348</v>
      </c>
      <c r="B358" s="6" t="s">
        <v>72</v>
      </c>
      <c r="C358" s="7" t="s">
        <v>148</v>
      </c>
      <c r="D358" s="7" t="s">
        <v>166</v>
      </c>
      <c r="E358" s="7" t="s">
        <v>177</v>
      </c>
      <c r="F358" s="57" t="e">
        <f>F363+F365+F361+F359</f>
        <v>#REF!</v>
      </c>
      <c r="G358" s="103" t="e">
        <f t="shared" ref="G358" si="200">G363+G365+G361+G359</f>
        <v>#REF!</v>
      </c>
      <c r="H358" s="103">
        <v>29750.200000000004</v>
      </c>
      <c r="I358" s="57">
        <v>0</v>
      </c>
      <c r="J358" s="57">
        <v>0</v>
      </c>
    </row>
    <row r="359" spans="1:10" s="16" customFormat="1" ht="30.75" thickBot="1" x14ac:dyDescent="0.25">
      <c r="A359" s="99">
        <v>349</v>
      </c>
      <c r="B359" s="95" t="s">
        <v>606</v>
      </c>
      <c r="C359" s="7" t="s">
        <v>148</v>
      </c>
      <c r="D359" s="7" t="s">
        <v>592</v>
      </c>
      <c r="E359" s="7" t="s">
        <v>177</v>
      </c>
      <c r="F359" s="57" t="e">
        <f>F360</f>
        <v>#REF!</v>
      </c>
      <c r="G359" s="103">
        <f t="shared" ref="G359" si="201">G360</f>
        <v>0</v>
      </c>
      <c r="H359" s="103">
        <v>1907.4</v>
      </c>
      <c r="I359" s="57">
        <v>0</v>
      </c>
      <c r="J359" s="57">
        <v>0</v>
      </c>
    </row>
    <row r="360" spans="1:10" s="16" customFormat="1" ht="15" x14ac:dyDescent="0.2">
      <c r="A360" s="99">
        <v>350</v>
      </c>
      <c r="B360" s="6" t="s">
        <v>236</v>
      </c>
      <c r="C360" s="7" t="s">
        <v>148</v>
      </c>
      <c r="D360" s="7" t="s">
        <v>592</v>
      </c>
      <c r="E360" s="7" t="s">
        <v>30</v>
      </c>
      <c r="F360" s="57" t="e">
        <f>#REF!</f>
        <v>#REF!</v>
      </c>
      <c r="G360" s="103"/>
      <c r="H360" s="103">
        <v>1907.4</v>
      </c>
      <c r="I360" s="57">
        <v>0</v>
      </c>
      <c r="J360" s="57">
        <v>0</v>
      </c>
    </row>
    <row r="361" spans="1:10" s="16" customFormat="1" ht="45" x14ac:dyDescent="0.2">
      <c r="A361" s="99">
        <v>351</v>
      </c>
      <c r="B361" s="6" t="s">
        <v>580</v>
      </c>
      <c r="C361" s="7" t="s">
        <v>148</v>
      </c>
      <c r="D361" s="7" t="s">
        <v>579</v>
      </c>
      <c r="E361" s="7" t="s">
        <v>177</v>
      </c>
      <c r="F361" s="57" t="e">
        <f>F362</f>
        <v>#REF!</v>
      </c>
      <c r="G361" s="103">
        <f t="shared" ref="G361" si="202">G362</f>
        <v>0</v>
      </c>
      <c r="H361" s="103">
        <v>1907.4</v>
      </c>
      <c r="I361" s="57">
        <v>0</v>
      </c>
      <c r="J361" s="57">
        <v>0</v>
      </c>
    </row>
    <row r="362" spans="1:10" s="16" customFormat="1" ht="15" x14ac:dyDescent="0.2">
      <c r="A362" s="99">
        <v>352</v>
      </c>
      <c r="B362" s="6" t="s">
        <v>236</v>
      </c>
      <c r="C362" s="7" t="s">
        <v>148</v>
      </c>
      <c r="D362" s="7" t="s">
        <v>579</v>
      </c>
      <c r="E362" s="7" t="s">
        <v>30</v>
      </c>
      <c r="F362" s="57" t="e">
        <f>#REF!</f>
        <v>#REF!</v>
      </c>
      <c r="G362" s="103"/>
      <c r="H362" s="103">
        <v>1907.4</v>
      </c>
      <c r="I362" s="57">
        <v>0</v>
      </c>
      <c r="J362" s="57">
        <v>0</v>
      </c>
    </row>
    <row r="363" spans="1:10" s="16" customFormat="1" ht="45" x14ac:dyDescent="0.2">
      <c r="A363" s="99">
        <v>353</v>
      </c>
      <c r="B363" s="6" t="s">
        <v>375</v>
      </c>
      <c r="C363" s="7" t="s">
        <v>148</v>
      </c>
      <c r="D363" s="7" t="s">
        <v>376</v>
      </c>
      <c r="E363" s="7" t="s">
        <v>177</v>
      </c>
      <c r="F363" s="57" t="e">
        <f t="shared" ref="F363:G363" si="203">F364</f>
        <v>#REF!</v>
      </c>
      <c r="G363" s="103" t="e">
        <f t="shared" si="203"/>
        <v>#REF!</v>
      </c>
      <c r="H363" s="103">
        <v>24439</v>
      </c>
      <c r="I363" s="57">
        <v>0</v>
      </c>
      <c r="J363" s="57">
        <v>0</v>
      </c>
    </row>
    <row r="364" spans="1:10" s="16" customFormat="1" ht="15" x14ac:dyDescent="0.2">
      <c r="A364" s="99">
        <v>354</v>
      </c>
      <c r="B364" s="6" t="s">
        <v>236</v>
      </c>
      <c r="C364" s="7" t="s">
        <v>148</v>
      </c>
      <c r="D364" s="7" t="s">
        <v>376</v>
      </c>
      <c r="E364" s="7" t="s">
        <v>30</v>
      </c>
      <c r="F364" s="57" t="e">
        <f>#REF!</f>
        <v>#REF!</v>
      </c>
      <c r="G364" s="103" t="e">
        <f>#REF!</f>
        <v>#REF!</v>
      </c>
      <c r="H364" s="103">
        <v>24439</v>
      </c>
      <c r="I364" s="57">
        <v>0</v>
      </c>
      <c r="J364" s="57">
        <v>0</v>
      </c>
    </row>
    <row r="365" spans="1:10" s="16" customFormat="1" ht="30" x14ac:dyDescent="0.2">
      <c r="A365" s="99">
        <v>355</v>
      </c>
      <c r="B365" s="6" t="s">
        <v>378</v>
      </c>
      <c r="C365" s="7" t="s">
        <v>148</v>
      </c>
      <c r="D365" s="7" t="s">
        <v>377</v>
      </c>
      <c r="E365" s="7" t="s">
        <v>177</v>
      </c>
      <c r="F365" s="57" t="e">
        <f t="shared" ref="F365:G365" si="204">F366</f>
        <v>#REF!</v>
      </c>
      <c r="G365" s="103">
        <f t="shared" si="204"/>
        <v>0</v>
      </c>
      <c r="H365" s="103">
        <v>1496.4</v>
      </c>
      <c r="I365" s="57">
        <v>0</v>
      </c>
      <c r="J365" s="57">
        <v>0</v>
      </c>
    </row>
    <row r="366" spans="1:10" s="16" customFormat="1" ht="15" x14ac:dyDescent="0.2">
      <c r="A366" s="99">
        <v>356</v>
      </c>
      <c r="B366" s="6" t="s">
        <v>236</v>
      </c>
      <c r="C366" s="7" t="s">
        <v>148</v>
      </c>
      <c r="D366" s="7" t="s">
        <v>377</v>
      </c>
      <c r="E366" s="7" t="s">
        <v>30</v>
      </c>
      <c r="F366" s="57" t="e">
        <f>#REF!</f>
        <v>#REF!</v>
      </c>
      <c r="G366" s="103"/>
      <c r="H366" s="103">
        <v>1496.4</v>
      </c>
      <c r="I366" s="57">
        <v>0</v>
      </c>
      <c r="J366" s="57">
        <v>0</v>
      </c>
    </row>
    <row r="367" spans="1:10" s="16" customFormat="1" ht="15" x14ac:dyDescent="0.2">
      <c r="A367" s="99">
        <v>357</v>
      </c>
      <c r="B367" s="108" t="s">
        <v>229</v>
      </c>
      <c r="C367" s="109" t="s">
        <v>148</v>
      </c>
      <c r="D367" s="112" t="s">
        <v>321</v>
      </c>
      <c r="E367" s="112" t="s">
        <v>177</v>
      </c>
      <c r="F367" s="103">
        <f>F368</f>
        <v>0</v>
      </c>
      <c r="G367" s="103" t="e">
        <f t="shared" ref="G367:G368" si="205">G368</f>
        <v>#REF!</v>
      </c>
      <c r="H367" s="103">
        <v>14541</v>
      </c>
      <c r="I367" s="103">
        <v>0</v>
      </c>
      <c r="J367" s="103">
        <v>0</v>
      </c>
    </row>
    <row r="368" spans="1:10" s="16" customFormat="1" ht="30" x14ac:dyDescent="0.2">
      <c r="A368" s="99">
        <v>358</v>
      </c>
      <c r="B368" s="104" t="s">
        <v>583</v>
      </c>
      <c r="C368" s="109" t="s">
        <v>148</v>
      </c>
      <c r="D368" s="109" t="s">
        <v>631</v>
      </c>
      <c r="E368" s="109" t="s">
        <v>177</v>
      </c>
      <c r="F368" s="103">
        <f>F369</f>
        <v>0</v>
      </c>
      <c r="G368" s="103" t="e">
        <f t="shared" si="205"/>
        <v>#REF!</v>
      </c>
      <c r="H368" s="103">
        <v>14541</v>
      </c>
      <c r="I368" s="103">
        <v>0</v>
      </c>
      <c r="J368" s="103">
        <v>0</v>
      </c>
    </row>
    <row r="369" spans="1:10" s="16" customFormat="1" ht="15" x14ac:dyDescent="0.2">
      <c r="A369" s="99">
        <v>359</v>
      </c>
      <c r="B369" s="108" t="s">
        <v>236</v>
      </c>
      <c r="C369" s="109" t="s">
        <v>148</v>
      </c>
      <c r="D369" s="109" t="s">
        <v>631</v>
      </c>
      <c r="E369" s="109" t="s">
        <v>30</v>
      </c>
      <c r="F369" s="103">
        <v>0</v>
      </c>
      <c r="G369" s="103" t="e">
        <f>#REF!</f>
        <v>#REF!</v>
      </c>
      <c r="H369" s="103">
        <v>14541</v>
      </c>
      <c r="I369" s="103">
        <v>0</v>
      </c>
      <c r="J369" s="103">
        <v>0</v>
      </c>
    </row>
    <row r="370" spans="1:10" s="16" customFormat="1" ht="15" x14ac:dyDescent="0.2">
      <c r="A370" s="99">
        <v>360</v>
      </c>
      <c r="B370" s="6" t="s">
        <v>326</v>
      </c>
      <c r="C370" s="7" t="s">
        <v>215</v>
      </c>
      <c r="D370" s="7" t="s">
        <v>49</v>
      </c>
      <c r="E370" s="7" t="s">
        <v>177</v>
      </c>
      <c r="F370" s="57" t="e">
        <f>F371+F393</f>
        <v>#REF!</v>
      </c>
      <c r="G370" s="103" t="e">
        <f t="shared" ref="G370" si="206">G371+G393</f>
        <v>#REF!</v>
      </c>
      <c r="H370" s="103">
        <v>835724.1</v>
      </c>
      <c r="I370" s="103">
        <v>767795</v>
      </c>
      <c r="J370" s="103">
        <v>805415</v>
      </c>
    </row>
    <row r="371" spans="1:10" s="16" customFormat="1" ht="30" x14ac:dyDescent="0.2">
      <c r="A371" s="99">
        <v>361</v>
      </c>
      <c r="B371" s="6" t="s">
        <v>522</v>
      </c>
      <c r="C371" s="7" t="s">
        <v>215</v>
      </c>
      <c r="D371" s="7" t="s">
        <v>50</v>
      </c>
      <c r="E371" s="7" t="s">
        <v>177</v>
      </c>
      <c r="F371" s="57" t="e">
        <f>F372+F381</f>
        <v>#REF!</v>
      </c>
      <c r="G371" s="103" t="e">
        <f t="shared" ref="G371" si="207">G372+G381</f>
        <v>#REF!</v>
      </c>
      <c r="H371" s="103">
        <v>820218.6</v>
      </c>
      <c r="I371" s="57">
        <v>767795</v>
      </c>
      <c r="J371" s="57">
        <v>805415</v>
      </c>
    </row>
    <row r="372" spans="1:10" s="16" customFormat="1" ht="30" x14ac:dyDescent="0.2">
      <c r="A372" s="99">
        <v>362</v>
      </c>
      <c r="B372" s="6" t="s">
        <v>323</v>
      </c>
      <c r="C372" s="7" t="s">
        <v>215</v>
      </c>
      <c r="D372" s="7" t="s">
        <v>45</v>
      </c>
      <c r="E372" s="7" t="s">
        <v>177</v>
      </c>
      <c r="F372" s="57" t="e">
        <f>F373+F375+F377+F379</f>
        <v>#REF!</v>
      </c>
      <c r="G372" s="103">
        <f t="shared" ref="G372" si="208">G373+G375+G377+G379</f>
        <v>0</v>
      </c>
      <c r="H372" s="103">
        <v>719550</v>
      </c>
      <c r="I372" s="57">
        <v>767795</v>
      </c>
      <c r="J372" s="57">
        <v>805415</v>
      </c>
    </row>
    <row r="373" spans="1:10" s="16" customFormat="1" ht="30" x14ac:dyDescent="0.2">
      <c r="A373" s="99">
        <v>363</v>
      </c>
      <c r="B373" s="6" t="s">
        <v>278</v>
      </c>
      <c r="C373" s="7" t="s">
        <v>215</v>
      </c>
      <c r="D373" s="7" t="s">
        <v>131</v>
      </c>
      <c r="E373" s="7" t="s">
        <v>177</v>
      </c>
      <c r="F373" s="57" t="e">
        <f t="shared" ref="F373:G373" si="209">F374</f>
        <v>#REF!</v>
      </c>
      <c r="G373" s="103">
        <f t="shared" si="209"/>
        <v>0</v>
      </c>
      <c r="H373" s="103">
        <v>148988</v>
      </c>
      <c r="I373" s="57">
        <v>161909</v>
      </c>
      <c r="J373" s="57">
        <v>164003</v>
      </c>
    </row>
    <row r="374" spans="1:10" s="16" customFormat="1" ht="15" x14ac:dyDescent="0.2">
      <c r="A374" s="99">
        <v>364</v>
      </c>
      <c r="B374" s="6" t="s">
        <v>236</v>
      </c>
      <c r="C374" s="7" t="s">
        <v>215</v>
      </c>
      <c r="D374" s="7" t="s">
        <v>131</v>
      </c>
      <c r="E374" s="7" t="s">
        <v>30</v>
      </c>
      <c r="F374" s="57" t="e">
        <f>#REF!</f>
        <v>#REF!</v>
      </c>
      <c r="G374" s="103"/>
      <c r="H374" s="103">
        <v>148988</v>
      </c>
      <c r="I374" s="57">
        <v>161909</v>
      </c>
      <c r="J374" s="57">
        <v>164003</v>
      </c>
    </row>
    <row r="375" spans="1:10" s="16" customFormat="1" ht="115.15" customHeight="1" x14ac:dyDescent="0.2">
      <c r="A375" s="99">
        <v>365</v>
      </c>
      <c r="B375" s="6" t="s">
        <v>299</v>
      </c>
      <c r="C375" s="7" t="s">
        <v>215</v>
      </c>
      <c r="D375" s="7" t="s">
        <v>132</v>
      </c>
      <c r="E375" s="7" t="s">
        <v>177</v>
      </c>
      <c r="F375" s="57" t="e">
        <f t="shared" ref="F375:G375" si="210">F376</f>
        <v>#REF!</v>
      </c>
      <c r="G375" s="103">
        <f t="shared" si="210"/>
        <v>0</v>
      </c>
      <c r="H375" s="103">
        <v>493611</v>
      </c>
      <c r="I375" s="57">
        <v>525858</v>
      </c>
      <c r="J375" s="57">
        <v>558184</v>
      </c>
    </row>
    <row r="376" spans="1:10" s="16" customFormat="1" ht="15" x14ac:dyDescent="0.2">
      <c r="A376" s="99">
        <v>366</v>
      </c>
      <c r="B376" s="6" t="s">
        <v>236</v>
      </c>
      <c r="C376" s="7" t="s">
        <v>215</v>
      </c>
      <c r="D376" s="7" t="s">
        <v>132</v>
      </c>
      <c r="E376" s="7" t="s">
        <v>30</v>
      </c>
      <c r="F376" s="57" t="e">
        <f>#REF!</f>
        <v>#REF!</v>
      </c>
      <c r="G376" s="103"/>
      <c r="H376" s="103">
        <v>493611</v>
      </c>
      <c r="I376" s="57">
        <v>525858</v>
      </c>
      <c r="J376" s="57">
        <v>558184</v>
      </c>
    </row>
    <row r="377" spans="1:10" s="16" customFormat="1" ht="105" x14ac:dyDescent="0.2">
      <c r="A377" s="99">
        <v>367</v>
      </c>
      <c r="B377" s="6" t="s">
        <v>11</v>
      </c>
      <c r="C377" s="7" t="s">
        <v>215</v>
      </c>
      <c r="D377" s="7" t="s">
        <v>344</v>
      </c>
      <c r="E377" s="7" t="s">
        <v>177</v>
      </c>
      <c r="F377" s="57" t="e">
        <f t="shared" ref="F377:G377" si="211">F378</f>
        <v>#REF!</v>
      </c>
      <c r="G377" s="103">
        <f t="shared" si="211"/>
        <v>0</v>
      </c>
      <c r="H377" s="103">
        <v>24190</v>
      </c>
      <c r="I377" s="57">
        <v>25158</v>
      </c>
      <c r="J377" s="57">
        <v>26164</v>
      </c>
    </row>
    <row r="378" spans="1:10" s="16" customFormat="1" ht="15" x14ac:dyDescent="0.2">
      <c r="A378" s="99">
        <v>368</v>
      </c>
      <c r="B378" s="6" t="s">
        <v>236</v>
      </c>
      <c r="C378" s="7" t="s">
        <v>215</v>
      </c>
      <c r="D378" s="7" t="s">
        <v>344</v>
      </c>
      <c r="E378" s="7" t="s">
        <v>30</v>
      </c>
      <c r="F378" s="57" t="e">
        <f>#REF!</f>
        <v>#REF!</v>
      </c>
      <c r="G378" s="103"/>
      <c r="H378" s="103">
        <v>24190</v>
      </c>
      <c r="I378" s="57">
        <v>25158</v>
      </c>
      <c r="J378" s="57">
        <v>26164</v>
      </c>
    </row>
    <row r="379" spans="1:10" s="16" customFormat="1" ht="30" x14ac:dyDescent="0.2">
      <c r="A379" s="99">
        <v>369</v>
      </c>
      <c r="B379" s="6" t="s">
        <v>394</v>
      </c>
      <c r="C379" s="7" t="s">
        <v>215</v>
      </c>
      <c r="D379" s="7" t="s">
        <v>395</v>
      </c>
      <c r="E379" s="7" t="s">
        <v>177</v>
      </c>
      <c r="F379" s="57" t="e">
        <f t="shared" ref="F379:G379" si="212">F380</f>
        <v>#REF!</v>
      </c>
      <c r="G379" s="103">
        <f t="shared" si="212"/>
        <v>0</v>
      </c>
      <c r="H379" s="103">
        <v>52761</v>
      </c>
      <c r="I379" s="57">
        <v>54870</v>
      </c>
      <c r="J379" s="57">
        <v>57064</v>
      </c>
    </row>
    <row r="380" spans="1:10" s="16" customFormat="1" ht="15" x14ac:dyDescent="0.2">
      <c r="A380" s="99">
        <v>370</v>
      </c>
      <c r="B380" s="6" t="s">
        <v>236</v>
      </c>
      <c r="C380" s="7" t="s">
        <v>215</v>
      </c>
      <c r="D380" s="7" t="s">
        <v>395</v>
      </c>
      <c r="E380" s="7" t="s">
        <v>30</v>
      </c>
      <c r="F380" s="57" t="e">
        <f>#REF!</f>
        <v>#REF!</v>
      </c>
      <c r="G380" s="103"/>
      <c r="H380" s="103">
        <v>52761</v>
      </c>
      <c r="I380" s="57">
        <v>54870</v>
      </c>
      <c r="J380" s="57">
        <v>57064</v>
      </c>
    </row>
    <row r="381" spans="1:10" s="16" customFormat="1" ht="30" x14ac:dyDescent="0.2">
      <c r="A381" s="99">
        <v>371</v>
      </c>
      <c r="B381" s="6" t="s">
        <v>72</v>
      </c>
      <c r="C381" s="7" t="s">
        <v>215</v>
      </c>
      <c r="D381" s="7" t="s">
        <v>166</v>
      </c>
      <c r="E381" s="7" t="s">
        <v>177</v>
      </c>
      <c r="F381" s="57" t="e">
        <f>F385+F387+F389+F391+F382</f>
        <v>#REF!</v>
      </c>
      <c r="G381" s="103" t="e">
        <f t="shared" ref="G381" si="213">G385+G387+G389+G391+G382</f>
        <v>#REF!</v>
      </c>
      <c r="H381" s="103">
        <v>100668.6</v>
      </c>
      <c r="I381" s="57">
        <v>0</v>
      </c>
      <c r="J381" s="57">
        <v>0</v>
      </c>
    </row>
    <row r="382" spans="1:10" s="16" customFormat="1" ht="30" x14ac:dyDescent="0.2">
      <c r="A382" s="99">
        <v>372</v>
      </c>
      <c r="B382" s="6" t="s">
        <v>72</v>
      </c>
      <c r="C382" s="7" t="s">
        <v>215</v>
      </c>
      <c r="D382" s="7" t="s">
        <v>166</v>
      </c>
      <c r="E382" s="7" t="s">
        <v>177</v>
      </c>
      <c r="F382" s="57" t="e">
        <f>F383</f>
        <v>#REF!</v>
      </c>
      <c r="G382" s="103" t="e">
        <f t="shared" ref="G382:G383" si="214">G383</f>
        <v>#REF!</v>
      </c>
      <c r="H382" s="103">
        <v>21984.799999999999</v>
      </c>
      <c r="I382" s="57">
        <v>0</v>
      </c>
      <c r="J382" s="57">
        <v>0</v>
      </c>
    </row>
    <row r="383" spans="1:10" s="16" customFormat="1" ht="30" x14ac:dyDescent="0.2">
      <c r="A383" s="99">
        <v>373</v>
      </c>
      <c r="B383" s="6" t="s">
        <v>612</v>
      </c>
      <c r="C383" s="7" t="s">
        <v>215</v>
      </c>
      <c r="D383" s="7" t="s">
        <v>613</v>
      </c>
      <c r="E383" s="7" t="s">
        <v>177</v>
      </c>
      <c r="F383" s="57" t="e">
        <f>F384</f>
        <v>#REF!</v>
      </c>
      <c r="G383" s="103" t="e">
        <f t="shared" si="214"/>
        <v>#REF!</v>
      </c>
      <c r="H383" s="103">
        <v>21984.799999999999</v>
      </c>
      <c r="I383" s="57">
        <v>0</v>
      </c>
      <c r="J383" s="57">
        <v>0</v>
      </c>
    </row>
    <row r="384" spans="1:10" s="16" customFormat="1" ht="30" x14ac:dyDescent="0.2">
      <c r="A384" s="99">
        <v>374</v>
      </c>
      <c r="B384" s="6" t="s">
        <v>254</v>
      </c>
      <c r="C384" s="7" t="s">
        <v>215</v>
      </c>
      <c r="D384" s="7" t="s">
        <v>613</v>
      </c>
      <c r="E384" s="7" t="s">
        <v>255</v>
      </c>
      <c r="F384" s="57" t="e">
        <f>#REF!</f>
        <v>#REF!</v>
      </c>
      <c r="G384" s="103" t="e">
        <f>#REF!</f>
        <v>#REF!</v>
      </c>
      <c r="H384" s="103">
        <v>21984.799999999999</v>
      </c>
      <c r="I384" s="57">
        <v>0</v>
      </c>
      <c r="J384" s="57">
        <v>0</v>
      </c>
    </row>
    <row r="385" spans="1:10" s="16" customFormat="1" ht="45" x14ac:dyDescent="0.2">
      <c r="A385" s="99">
        <v>375</v>
      </c>
      <c r="B385" s="6" t="s">
        <v>375</v>
      </c>
      <c r="C385" s="7" t="s">
        <v>215</v>
      </c>
      <c r="D385" s="7" t="s">
        <v>376</v>
      </c>
      <c r="E385" s="7" t="s">
        <v>177</v>
      </c>
      <c r="F385" s="57" t="e">
        <f t="shared" ref="F385:G385" si="215">F386</f>
        <v>#REF!</v>
      </c>
      <c r="G385" s="103">
        <f t="shared" si="215"/>
        <v>0</v>
      </c>
      <c r="H385" s="103">
        <v>66035.5</v>
      </c>
      <c r="I385" s="57">
        <v>0</v>
      </c>
      <c r="J385" s="57">
        <v>0</v>
      </c>
    </row>
    <row r="386" spans="1:10" s="16" customFormat="1" ht="35.25" customHeight="1" x14ac:dyDescent="0.2">
      <c r="A386" s="99">
        <v>376</v>
      </c>
      <c r="B386" s="6" t="s">
        <v>236</v>
      </c>
      <c r="C386" s="7" t="s">
        <v>215</v>
      </c>
      <c r="D386" s="7" t="s">
        <v>376</v>
      </c>
      <c r="E386" s="7" t="s">
        <v>30</v>
      </c>
      <c r="F386" s="57" t="e">
        <f>#REF!</f>
        <v>#REF!</v>
      </c>
      <c r="G386" s="103"/>
      <c r="H386" s="103">
        <v>66035.5</v>
      </c>
      <c r="I386" s="57">
        <v>0</v>
      </c>
      <c r="J386" s="57">
        <v>0</v>
      </c>
    </row>
    <row r="387" spans="1:10" s="16" customFormat="1" ht="30" x14ac:dyDescent="0.2">
      <c r="A387" s="99">
        <v>377</v>
      </c>
      <c r="B387" s="6" t="s">
        <v>378</v>
      </c>
      <c r="C387" s="7" t="s">
        <v>215</v>
      </c>
      <c r="D387" s="7" t="s">
        <v>377</v>
      </c>
      <c r="E387" s="7" t="s">
        <v>177</v>
      </c>
      <c r="F387" s="57" t="e">
        <f t="shared" ref="F387:G387" si="216">F388</f>
        <v>#REF!</v>
      </c>
      <c r="G387" s="103">
        <f t="shared" si="216"/>
        <v>0</v>
      </c>
      <c r="H387" s="103">
        <v>8578.2999999999993</v>
      </c>
      <c r="I387" s="57">
        <v>0</v>
      </c>
      <c r="J387" s="57">
        <v>0</v>
      </c>
    </row>
    <row r="388" spans="1:10" s="16" customFormat="1" ht="30.75" customHeight="1" x14ac:dyDescent="0.2">
      <c r="A388" s="99">
        <v>378</v>
      </c>
      <c r="B388" s="6" t="s">
        <v>236</v>
      </c>
      <c r="C388" s="7" t="s">
        <v>215</v>
      </c>
      <c r="D388" s="7" t="s">
        <v>377</v>
      </c>
      <c r="E388" s="7" t="s">
        <v>30</v>
      </c>
      <c r="F388" s="57" t="e">
        <f>#REF!</f>
        <v>#REF!</v>
      </c>
      <c r="G388" s="103"/>
      <c r="H388" s="103">
        <v>8578.2999999999993</v>
      </c>
      <c r="I388" s="57">
        <v>0</v>
      </c>
      <c r="J388" s="57">
        <v>0</v>
      </c>
    </row>
    <row r="389" spans="1:10" s="16" customFormat="1" ht="36.75" customHeight="1" x14ac:dyDescent="0.2">
      <c r="A389" s="99">
        <v>379</v>
      </c>
      <c r="B389" s="6" t="s">
        <v>481</v>
      </c>
      <c r="C389" s="7" t="s">
        <v>215</v>
      </c>
      <c r="D389" s="7" t="s">
        <v>483</v>
      </c>
      <c r="E389" s="7" t="s">
        <v>177</v>
      </c>
      <c r="F389" s="57" t="e">
        <f t="shared" ref="F389:G389" si="217">F390</f>
        <v>#REF!</v>
      </c>
      <c r="G389" s="103">
        <f t="shared" si="217"/>
        <v>0</v>
      </c>
      <c r="H389" s="103">
        <v>2035</v>
      </c>
      <c r="I389" s="57">
        <v>0</v>
      </c>
      <c r="J389" s="57">
        <v>0</v>
      </c>
    </row>
    <row r="390" spans="1:10" s="16" customFormat="1" ht="36.75" customHeight="1" x14ac:dyDescent="0.2">
      <c r="A390" s="99">
        <v>380</v>
      </c>
      <c r="B390" s="6" t="s">
        <v>236</v>
      </c>
      <c r="C390" s="7" t="s">
        <v>215</v>
      </c>
      <c r="D390" s="7" t="s">
        <v>483</v>
      </c>
      <c r="E390" s="7" t="s">
        <v>30</v>
      </c>
      <c r="F390" s="57" t="e">
        <f>#REF!</f>
        <v>#REF!</v>
      </c>
      <c r="G390" s="103"/>
      <c r="H390" s="103">
        <v>2035</v>
      </c>
      <c r="I390" s="57">
        <v>0</v>
      </c>
      <c r="J390" s="57">
        <v>0</v>
      </c>
    </row>
    <row r="391" spans="1:10" s="16" customFormat="1" ht="51.6" customHeight="1" x14ac:dyDescent="0.2">
      <c r="A391" s="99">
        <v>381</v>
      </c>
      <c r="B391" s="6" t="s">
        <v>480</v>
      </c>
      <c r="C391" s="7" t="s">
        <v>215</v>
      </c>
      <c r="D391" s="7" t="s">
        <v>482</v>
      </c>
      <c r="E391" s="7" t="s">
        <v>177</v>
      </c>
      <c r="F391" s="57" t="e">
        <f t="shared" ref="F391:G391" si="218">F392</f>
        <v>#REF!</v>
      </c>
      <c r="G391" s="103">
        <f t="shared" si="218"/>
        <v>0</v>
      </c>
      <c r="H391" s="103">
        <v>2035</v>
      </c>
      <c r="I391" s="57">
        <v>0</v>
      </c>
      <c r="J391" s="57">
        <v>0</v>
      </c>
    </row>
    <row r="392" spans="1:10" s="16" customFormat="1" ht="36.75" customHeight="1" x14ac:dyDescent="0.2">
      <c r="A392" s="99">
        <v>382</v>
      </c>
      <c r="B392" s="6" t="s">
        <v>236</v>
      </c>
      <c r="C392" s="7" t="s">
        <v>215</v>
      </c>
      <c r="D392" s="7" t="s">
        <v>482</v>
      </c>
      <c r="E392" s="7" t="s">
        <v>30</v>
      </c>
      <c r="F392" s="57" t="e">
        <f>#REF!</f>
        <v>#REF!</v>
      </c>
      <c r="G392" s="103"/>
      <c r="H392" s="103">
        <v>2035</v>
      </c>
      <c r="I392" s="57">
        <v>0</v>
      </c>
      <c r="J392" s="57">
        <v>0</v>
      </c>
    </row>
    <row r="393" spans="1:10" s="16" customFormat="1" ht="36.75" customHeight="1" x14ac:dyDescent="0.2">
      <c r="A393" s="99">
        <v>383</v>
      </c>
      <c r="B393" s="101" t="s">
        <v>229</v>
      </c>
      <c r="C393" s="109" t="s">
        <v>215</v>
      </c>
      <c r="D393" s="109" t="s">
        <v>321</v>
      </c>
      <c r="E393" s="109" t="s">
        <v>177</v>
      </c>
      <c r="F393" s="103">
        <f>F394</f>
        <v>0</v>
      </c>
      <c r="G393" s="103" t="e">
        <f t="shared" ref="G393:G394" si="219">G394</f>
        <v>#REF!</v>
      </c>
      <c r="H393" s="103">
        <v>15505.5</v>
      </c>
      <c r="I393" s="103">
        <v>0</v>
      </c>
      <c r="J393" s="103">
        <v>0</v>
      </c>
    </row>
    <row r="394" spans="1:10" s="16" customFormat="1" ht="36.75" customHeight="1" x14ac:dyDescent="0.2">
      <c r="A394" s="99">
        <v>384</v>
      </c>
      <c r="B394" s="104" t="s">
        <v>583</v>
      </c>
      <c r="C394" s="109" t="s">
        <v>215</v>
      </c>
      <c r="D394" s="109" t="s">
        <v>631</v>
      </c>
      <c r="E394" s="109" t="s">
        <v>177</v>
      </c>
      <c r="F394" s="103">
        <f>F395</f>
        <v>0</v>
      </c>
      <c r="G394" s="103" t="e">
        <f t="shared" si="219"/>
        <v>#REF!</v>
      </c>
      <c r="H394" s="103">
        <v>15505.5</v>
      </c>
      <c r="I394" s="103">
        <v>0</v>
      </c>
      <c r="J394" s="103">
        <v>0</v>
      </c>
    </row>
    <row r="395" spans="1:10" s="16" customFormat="1" ht="36.75" customHeight="1" x14ac:dyDescent="0.2">
      <c r="A395" s="99">
        <v>385</v>
      </c>
      <c r="B395" s="108" t="s">
        <v>236</v>
      </c>
      <c r="C395" s="109" t="s">
        <v>215</v>
      </c>
      <c r="D395" s="109" t="s">
        <v>631</v>
      </c>
      <c r="E395" s="109" t="s">
        <v>30</v>
      </c>
      <c r="F395" s="103">
        <v>0</v>
      </c>
      <c r="G395" s="103" t="e">
        <f>#REF!</f>
        <v>#REF!</v>
      </c>
      <c r="H395" s="103">
        <v>15505.5</v>
      </c>
      <c r="I395" s="103">
        <v>0</v>
      </c>
      <c r="J395" s="103">
        <v>0</v>
      </c>
    </row>
    <row r="396" spans="1:10" s="16" customFormat="1" ht="29.25" customHeight="1" x14ac:dyDescent="0.2">
      <c r="A396" s="99">
        <v>386</v>
      </c>
      <c r="B396" s="6" t="s">
        <v>213</v>
      </c>
      <c r="C396" s="7" t="s">
        <v>104</v>
      </c>
      <c r="D396" s="7" t="s">
        <v>49</v>
      </c>
      <c r="E396" s="7" t="s">
        <v>177</v>
      </c>
      <c r="F396" s="57" t="e">
        <f>F397+F403+F421+F426</f>
        <v>#REF!</v>
      </c>
      <c r="G396" s="103" t="e">
        <f t="shared" ref="G396" si="220">G397+G403+G421+G426</f>
        <v>#REF!</v>
      </c>
      <c r="H396" s="103">
        <v>205919.2</v>
      </c>
      <c r="I396" s="103">
        <v>207888</v>
      </c>
      <c r="J396" s="103">
        <v>209445</v>
      </c>
    </row>
    <row r="397" spans="1:10" s="16" customFormat="1" ht="46.5" customHeight="1" x14ac:dyDescent="0.2">
      <c r="A397" s="99">
        <v>387</v>
      </c>
      <c r="B397" s="6" t="s">
        <v>523</v>
      </c>
      <c r="C397" s="7" t="s">
        <v>104</v>
      </c>
      <c r="D397" s="7" t="s">
        <v>281</v>
      </c>
      <c r="E397" s="7" t="s">
        <v>177</v>
      </c>
      <c r="F397" s="57" t="e">
        <f t="shared" ref="F397:G397" si="221">F398</f>
        <v>#REF!</v>
      </c>
      <c r="G397" s="103">
        <f t="shared" si="221"/>
        <v>0</v>
      </c>
      <c r="H397" s="103">
        <v>105957.6</v>
      </c>
      <c r="I397" s="57">
        <v>110236</v>
      </c>
      <c r="J397" s="57">
        <v>111087</v>
      </c>
    </row>
    <row r="398" spans="1:10" s="16" customFormat="1" ht="22.15" customHeight="1" x14ac:dyDescent="0.2">
      <c r="A398" s="99">
        <v>388</v>
      </c>
      <c r="B398" s="6" t="s">
        <v>180</v>
      </c>
      <c r="C398" s="7" t="s">
        <v>104</v>
      </c>
      <c r="D398" s="7" t="s">
        <v>283</v>
      </c>
      <c r="E398" s="7" t="s">
        <v>177</v>
      </c>
      <c r="F398" s="57" t="e">
        <f>F399+F401</f>
        <v>#REF!</v>
      </c>
      <c r="G398" s="103">
        <f t="shared" ref="G398" si="222">G399+G401</f>
        <v>0</v>
      </c>
      <c r="H398" s="103">
        <v>105957.6</v>
      </c>
      <c r="I398" s="57">
        <v>110236</v>
      </c>
      <c r="J398" s="57">
        <v>111087</v>
      </c>
    </row>
    <row r="399" spans="1:10" s="16" customFormat="1" ht="50.25" customHeight="1" x14ac:dyDescent="0.2">
      <c r="A399" s="99">
        <v>389</v>
      </c>
      <c r="B399" s="6" t="s">
        <v>168</v>
      </c>
      <c r="C399" s="7" t="s">
        <v>104</v>
      </c>
      <c r="D399" s="7" t="s">
        <v>284</v>
      </c>
      <c r="E399" s="7" t="s">
        <v>177</v>
      </c>
      <c r="F399" s="57" t="e">
        <f t="shared" ref="F399:G399" si="223">F400</f>
        <v>#REF!</v>
      </c>
      <c r="G399" s="103">
        <f t="shared" si="223"/>
        <v>0</v>
      </c>
      <c r="H399" s="103">
        <v>100855</v>
      </c>
      <c r="I399" s="57">
        <v>110236</v>
      </c>
      <c r="J399" s="57">
        <v>111087</v>
      </c>
    </row>
    <row r="400" spans="1:10" s="16" customFormat="1" ht="23.25" customHeight="1" x14ac:dyDescent="0.2">
      <c r="A400" s="99">
        <v>390</v>
      </c>
      <c r="B400" s="6" t="s">
        <v>235</v>
      </c>
      <c r="C400" s="7" t="s">
        <v>104</v>
      </c>
      <c r="D400" s="7" t="s">
        <v>284</v>
      </c>
      <c r="E400" s="7" t="s">
        <v>29</v>
      </c>
      <c r="F400" s="57" t="e">
        <f>#REF!</f>
        <v>#REF!</v>
      </c>
      <c r="G400" s="103"/>
      <c r="H400" s="103">
        <v>100855</v>
      </c>
      <c r="I400" s="57">
        <v>110236</v>
      </c>
      <c r="J400" s="57">
        <v>111087</v>
      </c>
    </row>
    <row r="401" spans="1:10" s="16" customFormat="1" ht="98.25" customHeight="1" x14ac:dyDescent="0.2">
      <c r="A401" s="99">
        <v>391</v>
      </c>
      <c r="B401" s="6" t="s">
        <v>400</v>
      </c>
      <c r="C401" s="7" t="s">
        <v>104</v>
      </c>
      <c r="D401" s="7" t="s">
        <v>397</v>
      </c>
      <c r="E401" s="7" t="s">
        <v>177</v>
      </c>
      <c r="F401" s="57" t="e">
        <f t="shared" ref="F401:G401" si="224">F402</f>
        <v>#REF!</v>
      </c>
      <c r="G401" s="103">
        <f t="shared" si="224"/>
        <v>0</v>
      </c>
      <c r="H401" s="103">
        <v>5102.6000000000004</v>
      </c>
      <c r="I401" s="57">
        <v>0</v>
      </c>
      <c r="J401" s="57">
        <v>0</v>
      </c>
    </row>
    <row r="402" spans="1:10" s="16" customFormat="1" ht="23.25" customHeight="1" x14ac:dyDescent="0.2">
      <c r="A402" s="99">
        <v>392</v>
      </c>
      <c r="B402" s="6" t="s">
        <v>235</v>
      </c>
      <c r="C402" s="7" t="s">
        <v>104</v>
      </c>
      <c r="D402" s="7" t="s">
        <v>397</v>
      </c>
      <c r="E402" s="7" t="s">
        <v>29</v>
      </c>
      <c r="F402" s="57" t="e">
        <f>#REF!</f>
        <v>#REF!</v>
      </c>
      <c r="G402" s="103"/>
      <c r="H402" s="103">
        <v>5102.6000000000004</v>
      </c>
      <c r="I402" s="57">
        <v>0</v>
      </c>
      <c r="J402" s="57">
        <v>0</v>
      </c>
    </row>
    <row r="403" spans="1:10" s="16" customFormat="1" ht="39" customHeight="1" x14ac:dyDescent="0.2">
      <c r="A403" s="99">
        <v>393</v>
      </c>
      <c r="B403" s="6" t="s">
        <v>522</v>
      </c>
      <c r="C403" s="7" t="s">
        <v>104</v>
      </c>
      <c r="D403" s="7" t="s">
        <v>50</v>
      </c>
      <c r="E403" s="7" t="s">
        <v>177</v>
      </c>
      <c r="F403" s="57" t="e">
        <f>F404+F416</f>
        <v>#REF!</v>
      </c>
      <c r="G403" s="103" t="e">
        <f t="shared" ref="G403" si="225">G404+G416</f>
        <v>#REF!</v>
      </c>
      <c r="H403" s="103">
        <v>94111.3</v>
      </c>
      <c r="I403" s="57">
        <v>97625</v>
      </c>
      <c r="J403" s="57">
        <v>98331</v>
      </c>
    </row>
    <row r="404" spans="1:10" s="16" customFormat="1" ht="30" x14ac:dyDescent="0.2">
      <c r="A404" s="99">
        <v>394</v>
      </c>
      <c r="B404" s="6" t="s">
        <v>147</v>
      </c>
      <c r="C404" s="7" t="s">
        <v>104</v>
      </c>
      <c r="D404" s="7" t="s">
        <v>288</v>
      </c>
      <c r="E404" s="7" t="s">
        <v>177</v>
      </c>
      <c r="F404" s="57" t="e">
        <f>F405+F407+F412+F414</f>
        <v>#REF!</v>
      </c>
      <c r="G404" s="103" t="e">
        <f t="shared" ref="G404" si="226">G405+G407+G412+G414</f>
        <v>#REF!</v>
      </c>
      <c r="H404" s="103">
        <v>93552</v>
      </c>
      <c r="I404" s="57">
        <v>97625</v>
      </c>
      <c r="J404" s="57">
        <v>98331</v>
      </c>
    </row>
    <row r="405" spans="1:10" s="16" customFormat="1" ht="30" x14ac:dyDescent="0.2">
      <c r="A405" s="99">
        <v>395</v>
      </c>
      <c r="B405" s="6" t="s">
        <v>179</v>
      </c>
      <c r="C405" s="7" t="s">
        <v>104</v>
      </c>
      <c r="D405" s="7" t="s">
        <v>133</v>
      </c>
      <c r="E405" s="7" t="s">
        <v>177</v>
      </c>
      <c r="F405" s="57" t="e">
        <f t="shared" ref="F405:G405" si="227">F406</f>
        <v>#REF!</v>
      </c>
      <c r="G405" s="103" t="e">
        <f t="shared" si="227"/>
        <v>#REF!</v>
      </c>
      <c r="H405" s="103">
        <v>44656</v>
      </c>
      <c r="I405" s="57">
        <v>74557</v>
      </c>
      <c r="J405" s="57">
        <v>74996</v>
      </c>
    </row>
    <row r="406" spans="1:10" s="16" customFormat="1" ht="15" x14ac:dyDescent="0.2">
      <c r="A406" s="99">
        <v>396</v>
      </c>
      <c r="B406" s="6" t="s">
        <v>236</v>
      </c>
      <c r="C406" s="7" t="s">
        <v>104</v>
      </c>
      <c r="D406" s="7" t="s">
        <v>133</v>
      </c>
      <c r="E406" s="7" t="s">
        <v>30</v>
      </c>
      <c r="F406" s="57" t="e">
        <f>#REF!</f>
        <v>#REF!</v>
      </c>
      <c r="G406" s="103" t="e">
        <f>#REF!</f>
        <v>#REF!</v>
      </c>
      <c r="H406" s="103">
        <v>44656</v>
      </c>
      <c r="I406" s="57">
        <v>74557</v>
      </c>
      <c r="J406" s="57">
        <v>74996</v>
      </c>
    </row>
    <row r="407" spans="1:10" s="16" customFormat="1" ht="30" x14ac:dyDescent="0.2">
      <c r="A407" s="99">
        <v>397</v>
      </c>
      <c r="B407" s="6" t="s">
        <v>496</v>
      </c>
      <c r="C407" s="7" t="s">
        <v>104</v>
      </c>
      <c r="D407" s="7" t="s">
        <v>456</v>
      </c>
      <c r="E407" s="7" t="s">
        <v>177</v>
      </c>
      <c r="F407" s="57" t="e">
        <f>F409+F408+F410+F411</f>
        <v>#REF!</v>
      </c>
      <c r="G407" s="103" t="e">
        <f t="shared" ref="G407" si="228">G409+G408+G410+G411</f>
        <v>#REF!</v>
      </c>
      <c r="H407" s="103">
        <v>32148.9</v>
      </c>
      <c r="I407" s="103">
        <v>0</v>
      </c>
      <c r="J407" s="103">
        <v>0</v>
      </c>
    </row>
    <row r="408" spans="1:10" s="16" customFormat="1" ht="15" x14ac:dyDescent="0.2">
      <c r="A408" s="99">
        <v>398</v>
      </c>
      <c r="B408" s="108" t="s">
        <v>235</v>
      </c>
      <c r="C408" s="109" t="s">
        <v>104</v>
      </c>
      <c r="D408" s="109" t="s">
        <v>456</v>
      </c>
      <c r="E408" s="109" t="s">
        <v>29</v>
      </c>
      <c r="F408" s="103">
        <v>0</v>
      </c>
      <c r="G408" s="103" t="e">
        <f>#REF!</f>
        <v>#REF!</v>
      </c>
      <c r="H408" s="103">
        <v>365</v>
      </c>
      <c r="I408" s="103">
        <v>0</v>
      </c>
      <c r="J408" s="103">
        <v>0</v>
      </c>
    </row>
    <row r="409" spans="1:10" s="16" customFormat="1" ht="15" x14ac:dyDescent="0.2">
      <c r="A409" s="99">
        <v>399</v>
      </c>
      <c r="B409" s="6" t="s">
        <v>236</v>
      </c>
      <c r="C409" s="7" t="s">
        <v>104</v>
      </c>
      <c r="D409" s="7" t="s">
        <v>456</v>
      </c>
      <c r="E409" s="7" t="s">
        <v>30</v>
      </c>
      <c r="F409" s="57" t="e">
        <f>#REF!</f>
        <v>#REF!</v>
      </c>
      <c r="G409" s="103" t="e">
        <f>#REF!</f>
        <v>#REF!</v>
      </c>
      <c r="H409" s="103">
        <v>31576.7</v>
      </c>
      <c r="I409" s="57">
        <v>0</v>
      </c>
      <c r="J409" s="57">
        <v>0</v>
      </c>
    </row>
    <row r="410" spans="1:10" s="16" customFormat="1" ht="47.45" customHeight="1" x14ac:dyDescent="0.2">
      <c r="A410" s="99">
        <v>400</v>
      </c>
      <c r="B410" s="113" t="s">
        <v>639</v>
      </c>
      <c r="C410" s="109" t="s">
        <v>104</v>
      </c>
      <c r="D410" s="109" t="s">
        <v>456</v>
      </c>
      <c r="E410" s="109" t="s">
        <v>171</v>
      </c>
      <c r="F410" s="103">
        <v>0</v>
      </c>
      <c r="G410" s="103" t="e">
        <f>#REF!</f>
        <v>#REF!</v>
      </c>
      <c r="H410" s="103">
        <v>127.9</v>
      </c>
      <c r="I410" s="103">
        <v>0</v>
      </c>
      <c r="J410" s="103">
        <v>0</v>
      </c>
    </row>
    <row r="411" spans="1:10" s="16" customFormat="1" ht="45" x14ac:dyDescent="0.2">
      <c r="A411" s="99">
        <v>401</v>
      </c>
      <c r="B411" s="108" t="s">
        <v>60</v>
      </c>
      <c r="C411" s="109" t="s">
        <v>104</v>
      </c>
      <c r="D411" s="109" t="s">
        <v>456</v>
      </c>
      <c r="E411" s="109" t="s">
        <v>264</v>
      </c>
      <c r="F411" s="103">
        <v>0</v>
      </c>
      <c r="G411" s="103" t="e">
        <f>#REF!</f>
        <v>#REF!</v>
      </c>
      <c r="H411" s="103">
        <v>79.3</v>
      </c>
      <c r="I411" s="103">
        <v>0</v>
      </c>
      <c r="J411" s="103">
        <v>0</v>
      </c>
    </row>
    <row r="412" spans="1:10" s="16" customFormat="1" ht="30" x14ac:dyDescent="0.2">
      <c r="A412" s="99">
        <v>402</v>
      </c>
      <c r="B412" s="6" t="s">
        <v>474</v>
      </c>
      <c r="C412" s="7" t="s">
        <v>104</v>
      </c>
      <c r="D412" s="7" t="s">
        <v>475</v>
      </c>
      <c r="E412" s="7" t="s">
        <v>177</v>
      </c>
      <c r="F412" s="57" t="e">
        <f t="shared" ref="F412:G412" si="229">F413</f>
        <v>#REF!</v>
      </c>
      <c r="G412" s="103" t="e">
        <f t="shared" si="229"/>
        <v>#REF!</v>
      </c>
      <c r="H412" s="103">
        <v>14714.1</v>
      </c>
      <c r="I412" s="57">
        <v>20972</v>
      </c>
      <c r="J412" s="57">
        <v>21239</v>
      </c>
    </row>
    <row r="413" spans="1:10" s="16" customFormat="1" ht="15" x14ac:dyDescent="0.2">
      <c r="A413" s="99">
        <v>403</v>
      </c>
      <c r="B413" s="6" t="s">
        <v>236</v>
      </c>
      <c r="C413" s="7" t="s">
        <v>104</v>
      </c>
      <c r="D413" s="7" t="s">
        <v>475</v>
      </c>
      <c r="E413" s="7" t="s">
        <v>30</v>
      </c>
      <c r="F413" s="57" t="e">
        <f>#REF!</f>
        <v>#REF!</v>
      </c>
      <c r="G413" s="103" t="e">
        <f>#REF!</f>
        <v>#REF!</v>
      </c>
      <c r="H413" s="103">
        <v>14714.1</v>
      </c>
      <c r="I413" s="57">
        <v>20972</v>
      </c>
      <c r="J413" s="57">
        <v>21239</v>
      </c>
    </row>
    <row r="414" spans="1:10" s="16" customFormat="1" ht="30" x14ac:dyDescent="0.2">
      <c r="A414" s="99">
        <v>404</v>
      </c>
      <c r="B414" s="31" t="s">
        <v>607</v>
      </c>
      <c r="C414" s="7" t="s">
        <v>104</v>
      </c>
      <c r="D414" s="7" t="s">
        <v>576</v>
      </c>
      <c r="E414" s="7" t="s">
        <v>177</v>
      </c>
      <c r="F414" s="57" t="e">
        <f>F415</f>
        <v>#REF!</v>
      </c>
      <c r="G414" s="103">
        <f t="shared" ref="G414" si="230">G415</f>
        <v>0</v>
      </c>
      <c r="H414" s="103">
        <v>2033</v>
      </c>
      <c r="I414" s="57">
        <v>2096</v>
      </c>
      <c r="J414" s="57">
        <v>2096</v>
      </c>
    </row>
    <row r="415" spans="1:10" s="16" customFormat="1" ht="15" x14ac:dyDescent="0.2">
      <c r="A415" s="99">
        <v>405</v>
      </c>
      <c r="B415" s="6" t="s">
        <v>236</v>
      </c>
      <c r="C415" s="7" t="s">
        <v>104</v>
      </c>
      <c r="D415" s="7" t="s">
        <v>576</v>
      </c>
      <c r="E415" s="7" t="s">
        <v>30</v>
      </c>
      <c r="F415" s="57" t="e">
        <f>#REF!</f>
        <v>#REF!</v>
      </c>
      <c r="G415" s="103"/>
      <c r="H415" s="103">
        <v>2033</v>
      </c>
      <c r="I415" s="57">
        <v>2096</v>
      </c>
      <c r="J415" s="57">
        <v>2096</v>
      </c>
    </row>
    <row r="416" spans="1:10" s="16" customFormat="1" ht="30" x14ac:dyDescent="0.2">
      <c r="A416" s="99">
        <v>406</v>
      </c>
      <c r="B416" s="6" t="s">
        <v>72</v>
      </c>
      <c r="C416" s="7" t="s">
        <v>104</v>
      </c>
      <c r="D416" s="7" t="s">
        <v>166</v>
      </c>
      <c r="E416" s="7" t="s">
        <v>177</v>
      </c>
      <c r="F416" s="57" t="e">
        <f t="shared" ref="F416" si="231">F419+F417</f>
        <v>#REF!</v>
      </c>
      <c r="G416" s="103">
        <f t="shared" ref="G416" si="232">G419+G417</f>
        <v>0</v>
      </c>
      <c r="H416" s="103">
        <v>559.29999999999995</v>
      </c>
      <c r="I416" s="57">
        <v>0</v>
      </c>
      <c r="J416" s="57">
        <v>0</v>
      </c>
    </row>
    <row r="417" spans="1:10" s="16" customFormat="1" ht="45" x14ac:dyDescent="0.2">
      <c r="A417" s="99">
        <v>407</v>
      </c>
      <c r="B417" s="41" t="s">
        <v>375</v>
      </c>
      <c r="C417" s="7" t="s">
        <v>104</v>
      </c>
      <c r="D417" s="42" t="s">
        <v>376</v>
      </c>
      <c r="E417" s="7" t="s">
        <v>177</v>
      </c>
      <c r="F417" s="57" t="e">
        <f t="shared" ref="F417:G417" si="233">F418</f>
        <v>#REF!</v>
      </c>
      <c r="G417" s="103">
        <f t="shared" si="233"/>
        <v>0</v>
      </c>
      <c r="H417" s="103">
        <v>353.3</v>
      </c>
      <c r="I417" s="57">
        <v>0</v>
      </c>
      <c r="J417" s="57">
        <v>0</v>
      </c>
    </row>
    <row r="418" spans="1:10" s="16" customFormat="1" ht="15" x14ac:dyDescent="0.2">
      <c r="A418" s="99">
        <v>408</v>
      </c>
      <c r="B418" s="41" t="s">
        <v>236</v>
      </c>
      <c r="C418" s="7" t="s">
        <v>104</v>
      </c>
      <c r="D418" s="42" t="s">
        <v>376</v>
      </c>
      <c r="E418" s="7" t="s">
        <v>30</v>
      </c>
      <c r="F418" s="57" t="e">
        <f>#REF!</f>
        <v>#REF!</v>
      </c>
      <c r="G418" s="103"/>
      <c r="H418" s="103">
        <v>353.3</v>
      </c>
      <c r="I418" s="57">
        <v>0</v>
      </c>
      <c r="J418" s="57">
        <v>0</v>
      </c>
    </row>
    <row r="419" spans="1:10" s="16" customFormat="1" ht="30" x14ac:dyDescent="0.2">
      <c r="A419" s="99">
        <v>409</v>
      </c>
      <c r="B419" s="6" t="s">
        <v>378</v>
      </c>
      <c r="C419" s="7" t="s">
        <v>104</v>
      </c>
      <c r="D419" s="7" t="s">
        <v>377</v>
      </c>
      <c r="E419" s="7" t="s">
        <v>177</v>
      </c>
      <c r="F419" s="57" t="e">
        <f t="shared" ref="F419:G419" si="234">F420</f>
        <v>#REF!</v>
      </c>
      <c r="G419" s="103">
        <f t="shared" si="234"/>
        <v>0</v>
      </c>
      <c r="H419" s="103">
        <v>206</v>
      </c>
      <c r="I419" s="57">
        <v>0</v>
      </c>
      <c r="J419" s="57">
        <v>0</v>
      </c>
    </row>
    <row r="420" spans="1:10" s="16" customFormat="1" ht="15" x14ac:dyDescent="0.2">
      <c r="A420" s="99">
        <v>410</v>
      </c>
      <c r="B420" s="6" t="s">
        <v>236</v>
      </c>
      <c r="C420" s="7" t="s">
        <v>104</v>
      </c>
      <c r="D420" s="7" t="s">
        <v>377</v>
      </c>
      <c r="E420" s="7" t="s">
        <v>30</v>
      </c>
      <c r="F420" s="57" t="e">
        <f>#REF!</f>
        <v>#REF!</v>
      </c>
      <c r="G420" s="103"/>
      <c r="H420" s="103">
        <v>206</v>
      </c>
      <c r="I420" s="57">
        <v>0</v>
      </c>
      <c r="J420" s="57">
        <v>0</v>
      </c>
    </row>
    <row r="421" spans="1:10" s="16" customFormat="1" ht="45" x14ac:dyDescent="0.2">
      <c r="A421" s="99">
        <v>411</v>
      </c>
      <c r="B421" s="10" t="s">
        <v>526</v>
      </c>
      <c r="C421" s="7" t="s">
        <v>104</v>
      </c>
      <c r="D421" s="7" t="s">
        <v>248</v>
      </c>
      <c r="E421" s="7" t="s">
        <v>177</v>
      </c>
      <c r="F421" s="57" t="e">
        <f t="shared" ref="F421" si="235">F422+F424</f>
        <v>#REF!</v>
      </c>
      <c r="G421" s="103">
        <f t="shared" ref="G421" si="236">G422+G424</f>
        <v>0</v>
      </c>
      <c r="H421" s="103">
        <v>89</v>
      </c>
      <c r="I421" s="103">
        <v>27</v>
      </c>
      <c r="J421" s="57">
        <v>27</v>
      </c>
    </row>
    <row r="422" spans="1:10" s="16" customFormat="1" ht="60" x14ac:dyDescent="0.2">
      <c r="A422" s="99">
        <v>412</v>
      </c>
      <c r="B422" s="41" t="s">
        <v>557</v>
      </c>
      <c r="C422" s="7" t="s">
        <v>104</v>
      </c>
      <c r="D422" s="7" t="s">
        <v>558</v>
      </c>
      <c r="E422" s="7" t="s">
        <v>177</v>
      </c>
      <c r="F422" s="57" t="e">
        <f t="shared" ref="F422:G422" si="237">F423</f>
        <v>#REF!</v>
      </c>
      <c r="G422" s="103">
        <f t="shared" si="237"/>
        <v>0</v>
      </c>
      <c r="H422" s="103">
        <v>62</v>
      </c>
      <c r="I422" s="103">
        <v>0</v>
      </c>
      <c r="J422" s="57">
        <v>0</v>
      </c>
    </row>
    <row r="423" spans="1:10" s="16" customFormat="1" ht="15" x14ac:dyDescent="0.2">
      <c r="A423" s="99">
        <v>413</v>
      </c>
      <c r="B423" s="41" t="s">
        <v>235</v>
      </c>
      <c r="C423" s="7" t="s">
        <v>104</v>
      </c>
      <c r="D423" s="7" t="s">
        <v>558</v>
      </c>
      <c r="E423" s="7" t="s">
        <v>29</v>
      </c>
      <c r="F423" s="57" t="e">
        <f>#REF!</f>
        <v>#REF!</v>
      </c>
      <c r="G423" s="103"/>
      <c r="H423" s="103">
        <v>62</v>
      </c>
      <c r="I423" s="57">
        <v>0</v>
      </c>
      <c r="J423" s="57">
        <v>0</v>
      </c>
    </row>
    <row r="424" spans="1:10" s="16" customFormat="1" ht="45" x14ac:dyDescent="0.2">
      <c r="A424" s="99">
        <v>414</v>
      </c>
      <c r="B424" s="41" t="s">
        <v>570</v>
      </c>
      <c r="C424" s="42" t="s">
        <v>104</v>
      </c>
      <c r="D424" s="42" t="s">
        <v>569</v>
      </c>
      <c r="E424" s="42" t="s">
        <v>177</v>
      </c>
      <c r="F424" s="57" t="e">
        <f t="shared" ref="F424:G424" si="238">F425</f>
        <v>#REF!</v>
      </c>
      <c r="G424" s="103">
        <f t="shared" si="238"/>
        <v>0</v>
      </c>
      <c r="H424" s="103">
        <v>27</v>
      </c>
      <c r="I424" s="57">
        <v>27</v>
      </c>
      <c r="J424" s="57">
        <v>27</v>
      </c>
    </row>
    <row r="425" spans="1:10" s="16" customFormat="1" ht="15" x14ac:dyDescent="0.2">
      <c r="A425" s="99">
        <v>415</v>
      </c>
      <c r="B425" s="41" t="s">
        <v>236</v>
      </c>
      <c r="C425" s="42" t="s">
        <v>104</v>
      </c>
      <c r="D425" s="42" t="s">
        <v>569</v>
      </c>
      <c r="E425" s="42" t="s">
        <v>30</v>
      </c>
      <c r="F425" s="57" t="e">
        <f>#REF!</f>
        <v>#REF!</v>
      </c>
      <c r="G425" s="103"/>
      <c r="H425" s="103">
        <v>27</v>
      </c>
      <c r="I425" s="57">
        <v>27</v>
      </c>
      <c r="J425" s="57">
        <v>27</v>
      </c>
    </row>
    <row r="426" spans="1:10" s="16" customFormat="1" ht="15" x14ac:dyDescent="0.2">
      <c r="A426" s="99">
        <v>416</v>
      </c>
      <c r="B426" s="108" t="s">
        <v>229</v>
      </c>
      <c r="C426" s="98" t="s">
        <v>104</v>
      </c>
      <c r="D426" s="98" t="s">
        <v>321</v>
      </c>
      <c r="E426" s="98" t="s">
        <v>177</v>
      </c>
      <c r="F426" s="103">
        <f>F427</f>
        <v>0</v>
      </c>
      <c r="G426" s="103" t="e">
        <f t="shared" ref="G426" si="239">G427</f>
        <v>#REF!</v>
      </c>
      <c r="H426" s="103">
        <v>5761.3</v>
      </c>
      <c r="I426" s="103">
        <v>0</v>
      </c>
      <c r="J426" s="103">
        <v>0</v>
      </c>
    </row>
    <row r="427" spans="1:10" s="16" customFormat="1" ht="30" x14ac:dyDescent="0.2">
      <c r="A427" s="99">
        <v>417</v>
      </c>
      <c r="B427" s="108" t="s">
        <v>583</v>
      </c>
      <c r="C427" s="98" t="s">
        <v>104</v>
      </c>
      <c r="D427" s="98" t="s">
        <v>631</v>
      </c>
      <c r="E427" s="98" t="s">
        <v>177</v>
      </c>
      <c r="F427" s="103">
        <f>F428+F429</f>
        <v>0</v>
      </c>
      <c r="G427" s="103" t="e">
        <f t="shared" ref="G427" si="240">G428+G429</f>
        <v>#REF!</v>
      </c>
      <c r="H427" s="103">
        <v>5761.3</v>
      </c>
      <c r="I427" s="103">
        <v>0</v>
      </c>
      <c r="J427" s="103">
        <v>0</v>
      </c>
    </row>
    <row r="428" spans="1:10" s="16" customFormat="1" ht="15" x14ac:dyDescent="0.2">
      <c r="A428" s="99">
        <v>418</v>
      </c>
      <c r="B428" s="108" t="s">
        <v>235</v>
      </c>
      <c r="C428" s="98" t="s">
        <v>104</v>
      </c>
      <c r="D428" s="98" t="s">
        <v>631</v>
      </c>
      <c r="E428" s="98" t="s">
        <v>29</v>
      </c>
      <c r="F428" s="103">
        <v>0</v>
      </c>
      <c r="G428" s="103" t="e">
        <f>#REF!</f>
        <v>#REF!</v>
      </c>
      <c r="H428" s="103">
        <v>4059.4</v>
      </c>
      <c r="I428" s="103">
        <v>0</v>
      </c>
      <c r="J428" s="103">
        <v>0</v>
      </c>
    </row>
    <row r="429" spans="1:10" s="16" customFormat="1" ht="15" x14ac:dyDescent="0.2">
      <c r="A429" s="99">
        <v>419</v>
      </c>
      <c r="B429" s="101" t="s">
        <v>236</v>
      </c>
      <c r="C429" s="98" t="s">
        <v>104</v>
      </c>
      <c r="D429" s="98" t="s">
        <v>631</v>
      </c>
      <c r="E429" s="98" t="s">
        <v>30</v>
      </c>
      <c r="F429" s="103">
        <v>0</v>
      </c>
      <c r="G429" s="103" t="e">
        <f>#REF!</f>
        <v>#REF!</v>
      </c>
      <c r="H429" s="103">
        <v>1701.9</v>
      </c>
      <c r="I429" s="103">
        <v>0</v>
      </c>
      <c r="J429" s="103">
        <v>0</v>
      </c>
    </row>
    <row r="430" spans="1:10" s="16" customFormat="1" ht="15" x14ac:dyDescent="0.2">
      <c r="A430" s="99">
        <v>420</v>
      </c>
      <c r="B430" s="6" t="s">
        <v>398</v>
      </c>
      <c r="C430" s="7" t="s">
        <v>216</v>
      </c>
      <c r="D430" s="7" t="s">
        <v>49</v>
      </c>
      <c r="E430" s="7" t="s">
        <v>177</v>
      </c>
      <c r="F430" s="57" t="e">
        <f>F431+F446+F442+F477</f>
        <v>#REF!</v>
      </c>
      <c r="G430" s="103" t="e">
        <f t="shared" ref="G430" si="241">G431+G446+G442+G477</f>
        <v>#REF!</v>
      </c>
      <c r="H430" s="103">
        <v>75114</v>
      </c>
      <c r="I430" s="103">
        <v>59376</v>
      </c>
      <c r="J430" s="103">
        <v>60658</v>
      </c>
    </row>
    <row r="431" spans="1:10" s="16" customFormat="1" ht="30" x14ac:dyDescent="0.2">
      <c r="A431" s="99">
        <v>421</v>
      </c>
      <c r="B431" s="6" t="s">
        <v>522</v>
      </c>
      <c r="C431" s="7" t="s">
        <v>216</v>
      </c>
      <c r="D431" s="7" t="s">
        <v>50</v>
      </c>
      <c r="E431" s="7" t="s">
        <v>177</v>
      </c>
      <c r="F431" s="57" t="e">
        <f>F432+F439</f>
        <v>#REF!</v>
      </c>
      <c r="G431" s="103" t="e">
        <f t="shared" ref="G431" si="242">G432+G439</f>
        <v>#REF!</v>
      </c>
      <c r="H431" s="103">
        <v>31578.6</v>
      </c>
      <c r="I431" s="103">
        <v>21884</v>
      </c>
      <c r="J431" s="103">
        <v>22329</v>
      </c>
    </row>
    <row r="432" spans="1:10" s="16" customFormat="1" ht="30" x14ac:dyDescent="0.2">
      <c r="A432" s="99">
        <v>422</v>
      </c>
      <c r="B432" s="6" t="s">
        <v>473</v>
      </c>
      <c r="C432" s="7" t="s">
        <v>216</v>
      </c>
      <c r="D432" s="7" t="s">
        <v>290</v>
      </c>
      <c r="E432" s="7" t="s">
        <v>177</v>
      </c>
      <c r="F432" s="57" t="e">
        <f>F433+F435+F437</f>
        <v>#REF!</v>
      </c>
      <c r="G432" s="103">
        <f t="shared" ref="G432" si="243">G433+G435+G437</f>
        <v>0</v>
      </c>
      <c r="H432" s="103">
        <v>20578.599999999999</v>
      </c>
      <c r="I432" s="57">
        <v>21884</v>
      </c>
      <c r="J432" s="57">
        <v>22329</v>
      </c>
    </row>
    <row r="433" spans="1:10" s="16" customFormat="1" ht="30" x14ac:dyDescent="0.2">
      <c r="A433" s="99">
        <v>423</v>
      </c>
      <c r="B433" s="6" t="s">
        <v>66</v>
      </c>
      <c r="C433" s="7" t="s">
        <v>216</v>
      </c>
      <c r="D433" s="7" t="s">
        <v>136</v>
      </c>
      <c r="E433" s="7" t="s">
        <v>177</v>
      </c>
      <c r="F433" s="57" t="e">
        <f t="shared" ref="F433:G433" si="244">F434</f>
        <v>#REF!</v>
      </c>
      <c r="G433" s="103">
        <f t="shared" si="244"/>
        <v>0</v>
      </c>
      <c r="H433" s="103">
        <v>0</v>
      </c>
      <c r="I433" s="57">
        <v>85</v>
      </c>
      <c r="J433" s="57">
        <v>85</v>
      </c>
    </row>
    <row r="434" spans="1:10" s="16" customFormat="1" ht="30" x14ac:dyDescent="0.2">
      <c r="A434" s="99">
        <v>424</v>
      </c>
      <c r="B434" s="6" t="s">
        <v>254</v>
      </c>
      <c r="C434" s="7" t="s">
        <v>216</v>
      </c>
      <c r="D434" s="7" t="s">
        <v>136</v>
      </c>
      <c r="E434" s="7" t="s">
        <v>255</v>
      </c>
      <c r="F434" s="57" t="e">
        <f>#REF!</f>
        <v>#REF!</v>
      </c>
      <c r="G434" s="103"/>
      <c r="H434" s="103">
        <v>0</v>
      </c>
      <c r="I434" s="57">
        <v>85</v>
      </c>
      <c r="J434" s="57">
        <v>85</v>
      </c>
    </row>
    <row r="435" spans="1:10" s="16" customFormat="1" ht="15" x14ac:dyDescent="0.2">
      <c r="A435" s="99">
        <v>425</v>
      </c>
      <c r="B435" s="6" t="s">
        <v>476</v>
      </c>
      <c r="C435" s="7" t="s">
        <v>216</v>
      </c>
      <c r="D435" s="7" t="s">
        <v>477</v>
      </c>
      <c r="E435" s="7" t="s">
        <v>177</v>
      </c>
      <c r="F435" s="57" t="e">
        <f t="shared" ref="F435:G435" si="245">F436</f>
        <v>#REF!</v>
      </c>
      <c r="G435" s="103">
        <f t="shared" si="245"/>
        <v>0</v>
      </c>
      <c r="H435" s="103">
        <v>20452</v>
      </c>
      <c r="I435" s="57">
        <v>21799</v>
      </c>
      <c r="J435" s="57">
        <v>22244</v>
      </c>
    </row>
    <row r="436" spans="1:10" s="16" customFormat="1" ht="30" customHeight="1" x14ac:dyDescent="0.2">
      <c r="A436" s="99">
        <v>426</v>
      </c>
      <c r="B436" s="6" t="s">
        <v>236</v>
      </c>
      <c r="C436" s="7" t="s">
        <v>216</v>
      </c>
      <c r="D436" s="7" t="s">
        <v>477</v>
      </c>
      <c r="E436" s="7" t="s">
        <v>30</v>
      </c>
      <c r="F436" s="57" t="e">
        <f>#REF!</f>
        <v>#REF!</v>
      </c>
      <c r="G436" s="103"/>
      <c r="H436" s="103">
        <v>20452</v>
      </c>
      <c r="I436" s="57">
        <v>21799</v>
      </c>
      <c r="J436" s="57">
        <v>22244</v>
      </c>
    </row>
    <row r="437" spans="1:10" s="16" customFormat="1" ht="30" customHeight="1" x14ac:dyDescent="0.2">
      <c r="A437" s="99">
        <v>427</v>
      </c>
      <c r="B437" s="31" t="s">
        <v>608</v>
      </c>
      <c r="C437" s="2" t="s">
        <v>216</v>
      </c>
      <c r="D437" s="2" t="s">
        <v>641</v>
      </c>
      <c r="E437" s="2" t="s">
        <v>177</v>
      </c>
      <c r="F437" s="57" t="e">
        <f>F438</f>
        <v>#REF!</v>
      </c>
      <c r="G437" s="103">
        <f t="shared" ref="G437" si="246">G438</f>
        <v>0</v>
      </c>
      <c r="H437" s="103">
        <v>126.6</v>
      </c>
      <c r="I437" s="57">
        <v>0</v>
      </c>
      <c r="J437" s="57">
        <v>0</v>
      </c>
    </row>
    <row r="438" spans="1:10" s="16" customFormat="1" ht="30" customHeight="1" x14ac:dyDescent="0.2">
      <c r="A438" s="99">
        <v>428</v>
      </c>
      <c r="B438" s="6" t="s">
        <v>236</v>
      </c>
      <c r="C438" s="2" t="s">
        <v>216</v>
      </c>
      <c r="D438" s="2" t="s">
        <v>641</v>
      </c>
      <c r="E438" s="2" t="s">
        <v>30</v>
      </c>
      <c r="F438" s="57" t="e">
        <f>#REF!</f>
        <v>#REF!</v>
      </c>
      <c r="G438" s="103"/>
      <c r="H438" s="103">
        <v>126.6</v>
      </c>
      <c r="I438" s="57">
        <v>0</v>
      </c>
      <c r="J438" s="57">
        <v>0</v>
      </c>
    </row>
    <row r="439" spans="1:10" s="16" customFormat="1" ht="30" customHeight="1" x14ac:dyDescent="0.2">
      <c r="A439" s="99">
        <v>429</v>
      </c>
      <c r="B439" s="108" t="s">
        <v>624</v>
      </c>
      <c r="C439" s="109" t="s">
        <v>216</v>
      </c>
      <c r="D439" s="109" t="s">
        <v>166</v>
      </c>
      <c r="E439" s="109" t="s">
        <v>177</v>
      </c>
      <c r="F439" s="103">
        <f>F440</f>
        <v>0</v>
      </c>
      <c r="G439" s="103" t="e">
        <f t="shared" ref="G439:G440" si="247">G440</f>
        <v>#REF!</v>
      </c>
      <c r="H439" s="103">
        <v>11000</v>
      </c>
      <c r="I439" s="103">
        <v>0</v>
      </c>
      <c r="J439" s="103">
        <v>0</v>
      </c>
    </row>
    <row r="440" spans="1:10" s="16" customFormat="1" ht="30" customHeight="1" x14ac:dyDescent="0.2">
      <c r="A440" s="99">
        <v>430</v>
      </c>
      <c r="B440" s="110" t="s">
        <v>375</v>
      </c>
      <c r="C440" s="109" t="s">
        <v>216</v>
      </c>
      <c r="D440" s="109" t="s">
        <v>623</v>
      </c>
      <c r="E440" s="109" t="s">
        <v>177</v>
      </c>
      <c r="F440" s="103">
        <f>F441</f>
        <v>0</v>
      </c>
      <c r="G440" s="103" t="e">
        <f t="shared" si="247"/>
        <v>#REF!</v>
      </c>
      <c r="H440" s="103">
        <v>11000</v>
      </c>
      <c r="I440" s="103">
        <v>0</v>
      </c>
      <c r="J440" s="103">
        <v>0</v>
      </c>
    </row>
    <row r="441" spans="1:10" s="16" customFormat="1" ht="30" customHeight="1" x14ac:dyDescent="0.2">
      <c r="A441" s="99">
        <v>431</v>
      </c>
      <c r="B441" s="108" t="s">
        <v>236</v>
      </c>
      <c r="C441" s="109" t="s">
        <v>216</v>
      </c>
      <c r="D441" s="109" t="s">
        <v>623</v>
      </c>
      <c r="E441" s="109" t="s">
        <v>30</v>
      </c>
      <c r="F441" s="103">
        <v>0</v>
      </c>
      <c r="G441" s="103" t="e">
        <f>#REF!</f>
        <v>#REF!</v>
      </c>
      <c r="H441" s="103">
        <v>11000</v>
      </c>
      <c r="I441" s="103">
        <v>0</v>
      </c>
      <c r="J441" s="103">
        <v>0</v>
      </c>
    </row>
    <row r="442" spans="1:10" s="16" customFormat="1" ht="30" customHeight="1" x14ac:dyDescent="0.2">
      <c r="A442" s="99">
        <v>432</v>
      </c>
      <c r="B442" s="6" t="s">
        <v>514</v>
      </c>
      <c r="C442" s="7" t="s">
        <v>216</v>
      </c>
      <c r="D442" s="7" t="s">
        <v>339</v>
      </c>
      <c r="E442" s="7" t="s">
        <v>177</v>
      </c>
      <c r="F442" s="57" t="e">
        <f>F443</f>
        <v>#REF!</v>
      </c>
      <c r="G442" s="103">
        <f t="shared" ref="G442:G444" si="248">G443</f>
        <v>0</v>
      </c>
      <c r="H442" s="103">
        <v>3993</v>
      </c>
      <c r="I442" s="57">
        <v>0</v>
      </c>
      <c r="J442" s="57">
        <v>0</v>
      </c>
    </row>
    <row r="443" spans="1:10" s="16" customFormat="1" ht="30" customHeight="1" x14ac:dyDescent="0.2">
      <c r="A443" s="99">
        <v>433</v>
      </c>
      <c r="B443" s="47" t="s">
        <v>193</v>
      </c>
      <c r="C443" s="7" t="s">
        <v>216</v>
      </c>
      <c r="D443" s="7" t="s">
        <v>41</v>
      </c>
      <c r="E443" s="7" t="s">
        <v>177</v>
      </c>
      <c r="F443" s="57" t="e">
        <f>F444</f>
        <v>#REF!</v>
      </c>
      <c r="G443" s="103">
        <f t="shared" si="248"/>
        <v>0</v>
      </c>
      <c r="H443" s="103">
        <v>3993</v>
      </c>
      <c r="I443" s="57">
        <v>0</v>
      </c>
      <c r="J443" s="57">
        <v>0</v>
      </c>
    </row>
    <row r="444" spans="1:10" s="16" customFormat="1" ht="30" customHeight="1" x14ac:dyDescent="0.2">
      <c r="A444" s="99">
        <v>434</v>
      </c>
      <c r="B444" s="50" t="s">
        <v>266</v>
      </c>
      <c r="C444" s="7" t="s">
        <v>216</v>
      </c>
      <c r="D444" s="21" t="s">
        <v>111</v>
      </c>
      <c r="E444" s="7" t="s">
        <v>177</v>
      </c>
      <c r="F444" s="57" t="e">
        <f>F445</f>
        <v>#REF!</v>
      </c>
      <c r="G444" s="103">
        <f t="shared" si="248"/>
        <v>0</v>
      </c>
      <c r="H444" s="103">
        <v>3993</v>
      </c>
      <c r="I444" s="57">
        <v>0</v>
      </c>
      <c r="J444" s="57">
        <v>0</v>
      </c>
    </row>
    <row r="445" spans="1:10" s="16" customFormat="1" ht="30" customHeight="1" x14ac:dyDescent="0.2">
      <c r="A445" s="99">
        <v>435</v>
      </c>
      <c r="B445" s="49" t="s">
        <v>254</v>
      </c>
      <c r="C445" s="7" t="s">
        <v>216</v>
      </c>
      <c r="D445" s="2" t="s">
        <v>111</v>
      </c>
      <c r="E445" s="7" t="s">
        <v>255</v>
      </c>
      <c r="F445" s="57" t="e">
        <f>#REF!</f>
        <v>#REF!</v>
      </c>
      <c r="G445" s="103"/>
      <c r="H445" s="103">
        <v>3993</v>
      </c>
      <c r="I445" s="57">
        <v>0</v>
      </c>
      <c r="J445" s="57">
        <v>0</v>
      </c>
    </row>
    <row r="446" spans="1:10" s="16" customFormat="1" ht="52.5" customHeight="1" x14ac:dyDescent="0.2">
      <c r="A446" s="99">
        <v>436</v>
      </c>
      <c r="B446" s="6" t="s">
        <v>524</v>
      </c>
      <c r="C446" s="7" t="s">
        <v>216</v>
      </c>
      <c r="D446" s="7" t="s">
        <v>270</v>
      </c>
      <c r="E446" s="7" t="s">
        <v>177</v>
      </c>
      <c r="F446" s="57" t="e">
        <f>F447+F468</f>
        <v>#REF!</v>
      </c>
      <c r="G446" s="103" t="e">
        <f t="shared" ref="G446" si="249">G447+G468</f>
        <v>#REF!</v>
      </c>
      <c r="H446" s="103">
        <v>37634</v>
      </c>
      <c r="I446" s="57">
        <v>37492</v>
      </c>
      <c r="J446" s="57">
        <v>38329</v>
      </c>
    </row>
    <row r="447" spans="1:10" s="16" customFormat="1" ht="38.25" customHeight="1" x14ac:dyDescent="0.2">
      <c r="A447" s="99">
        <v>437</v>
      </c>
      <c r="B447" s="6" t="s">
        <v>367</v>
      </c>
      <c r="C447" s="7" t="s">
        <v>216</v>
      </c>
      <c r="D447" s="7" t="s">
        <v>271</v>
      </c>
      <c r="E447" s="7" t="s">
        <v>177</v>
      </c>
      <c r="F447" s="57" t="e">
        <f>F454+F464+F462+F451+F448+F460+F466+F458+F456</f>
        <v>#REF!</v>
      </c>
      <c r="G447" s="103" t="e">
        <f t="shared" ref="G447" si="250">G454+G464+G462+G451+G448+G460+G466+G458+G456</f>
        <v>#REF!</v>
      </c>
      <c r="H447" s="103">
        <v>37267.1</v>
      </c>
      <c r="I447" s="57">
        <v>37246</v>
      </c>
      <c r="J447" s="57">
        <v>38083</v>
      </c>
    </row>
    <row r="448" spans="1:10" s="16" customFormat="1" ht="36.75" customHeight="1" x14ac:dyDescent="0.2">
      <c r="A448" s="99">
        <v>438</v>
      </c>
      <c r="B448" s="6" t="s">
        <v>405</v>
      </c>
      <c r="C448" s="7" t="s">
        <v>216</v>
      </c>
      <c r="D448" s="7" t="s">
        <v>406</v>
      </c>
      <c r="E448" s="7" t="s">
        <v>177</v>
      </c>
      <c r="F448" s="57" t="e">
        <f t="shared" ref="F448:G448" si="251">F449+F450</f>
        <v>#REF!</v>
      </c>
      <c r="G448" s="103">
        <f t="shared" si="251"/>
        <v>0</v>
      </c>
      <c r="H448" s="103">
        <v>151.30000000000001</v>
      </c>
      <c r="I448" s="57">
        <v>0</v>
      </c>
      <c r="J448" s="57">
        <v>0</v>
      </c>
    </row>
    <row r="449" spans="1:10" s="16" customFormat="1" ht="21.75" customHeight="1" x14ac:dyDescent="0.2">
      <c r="A449" s="99">
        <v>439</v>
      </c>
      <c r="B449" s="6" t="s">
        <v>356</v>
      </c>
      <c r="C449" s="7" t="s">
        <v>216</v>
      </c>
      <c r="D449" s="7" t="s">
        <v>406</v>
      </c>
      <c r="E449" s="7" t="s">
        <v>357</v>
      </c>
      <c r="F449" s="57" t="e">
        <f>#REF!</f>
        <v>#REF!</v>
      </c>
      <c r="G449" s="103"/>
      <c r="H449" s="103">
        <v>58</v>
      </c>
      <c r="I449" s="57">
        <v>0</v>
      </c>
      <c r="J449" s="57">
        <v>0</v>
      </c>
    </row>
    <row r="450" spans="1:10" s="16" customFormat="1" ht="15" x14ac:dyDescent="0.2">
      <c r="A450" s="99">
        <v>440</v>
      </c>
      <c r="B450" s="6" t="s">
        <v>235</v>
      </c>
      <c r="C450" s="7" t="s">
        <v>216</v>
      </c>
      <c r="D450" s="7" t="s">
        <v>406</v>
      </c>
      <c r="E450" s="7" t="s">
        <v>29</v>
      </c>
      <c r="F450" s="57" t="e">
        <f>#REF!</f>
        <v>#REF!</v>
      </c>
      <c r="G450" s="103"/>
      <c r="H450" s="103">
        <v>93.3</v>
      </c>
      <c r="I450" s="57">
        <v>0</v>
      </c>
      <c r="J450" s="57">
        <v>0</v>
      </c>
    </row>
    <row r="451" spans="1:10" s="16" customFormat="1" ht="45" x14ac:dyDescent="0.2">
      <c r="A451" s="99">
        <v>441</v>
      </c>
      <c r="B451" s="6" t="s">
        <v>417</v>
      </c>
      <c r="C451" s="7" t="s">
        <v>216</v>
      </c>
      <c r="D451" s="7" t="s">
        <v>418</v>
      </c>
      <c r="E451" s="7" t="s">
        <v>177</v>
      </c>
      <c r="F451" s="57" t="e">
        <f t="shared" ref="F451:G451" si="252">F452+F453</f>
        <v>#REF!</v>
      </c>
      <c r="G451" s="103">
        <f t="shared" si="252"/>
        <v>0</v>
      </c>
      <c r="H451" s="103">
        <v>195</v>
      </c>
      <c r="I451" s="57">
        <v>0</v>
      </c>
      <c r="J451" s="57">
        <v>0</v>
      </c>
    </row>
    <row r="452" spans="1:10" s="16" customFormat="1" ht="15" x14ac:dyDescent="0.2">
      <c r="A452" s="99">
        <v>442</v>
      </c>
      <c r="B452" s="6" t="s">
        <v>356</v>
      </c>
      <c r="C452" s="7" t="s">
        <v>216</v>
      </c>
      <c r="D452" s="7" t="s">
        <v>418</v>
      </c>
      <c r="E452" s="7" t="s">
        <v>357</v>
      </c>
      <c r="F452" s="57" t="e">
        <f>#REF!</f>
        <v>#REF!</v>
      </c>
      <c r="G452" s="103"/>
      <c r="H452" s="103">
        <v>75</v>
      </c>
      <c r="I452" s="57">
        <v>0</v>
      </c>
      <c r="J452" s="57">
        <v>0</v>
      </c>
    </row>
    <row r="453" spans="1:10" s="16" customFormat="1" ht="15" x14ac:dyDescent="0.2">
      <c r="A453" s="99">
        <v>443</v>
      </c>
      <c r="B453" s="6" t="s">
        <v>235</v>
      </c>
      <c r="C453" s="7" t="s">
        <v>216</v>
      </c>
      <c r="D453" s="7" t="s">
        <v>418</v>
      </c>
      <c r="E453" s="7" t="s">
        <v>29</v>
      </c>
      <c r="F453" s="57" t="e">
        <f>#REF!</f>
        <v>#REF!</v>
      </c>
      <c r="G453" s="103"/>
      <c r="H453" s="103">
        <v>120</v>
      </c>
      <c r="I453" s="57">
        <v>0</v>
      </c>
      <c r="J453" s="57">
        <v>0</v>
      </c>
    </row>
    <row r="454" spans="1:10" s="16" customFormat="1" ht="30" x14ac:dyDescent="0.2">
      <c r="A454" s="99">
        <v>444</v>
      </c>
      <c r="B454" s="6" t="s">
        <v>244</v>
      </c>
      <c r="C454" s="7" t="s">
        <v>216</v>
      </c>
      <c r="D454" s="7" t="s">
        <v>245</v>
      </c>
      <c r="E454" s="7" t="s">
        <v>177</v>
      </c>
      <c r="F454" s="57" t="e">
        <f t="shared" ref="F454:G454" si="253">F455</f>
        <v>#REF!</v>
      </c>
      <c r="G454" s="103">
        <f t="shared" si="253"/>
        <v>0</v>
      </c>
      <c r="H454" s="103">
        <v>274</v>
      </c>
      <c r="I454" s="57">
        <v>274</v>
      </c>
      <c r="J454" s="57">
        <v>274</v>
      </c>
    </row>
    <row r="455" spans="1:10" s="16" customFormat="1" ht="30" x14ac:dyDescent="0.2">
      <c r="A455" s="99">
        <v>445</v>
      </c>
      <c r="B455" s="6" t="s">
        <v>254</v>
      </c>
      <c r="C455" s="7" t="s">
        <v>216</v>
      </c>
      <c r="D455" s="7" t="s">
        <v>245</v>
      </c>
      <c r="E455" s="7" t="s">
        <v>255</v>
      </c>
      <c r="F455" s="57" t="e">
        <f>#REF!</f>
        <v>#REF!</v>
      </c>
      <c r="G455" s="103"/>
      <c r="H455" s="103">
        <v>274</v>
      </c>
      <c r="I455" s="57">
        <v>274</v>
      </c>
      <c r="J455" s="57">
        <v>274</v>
      </c>
    </row>
    <row r="456" spans="1:10" s="16" customFormat="1" ht="15" x14ac:dyDescent="0.2">
      <c r="A456" s="99">
        <v>446</v>
      </c>
      <c r="B456" s="39" t="s">
        <v>610</v>
      </c>
      <c r="C456" s="7" t="s">
        <v>216</v>
      </c>
      <c r="D456" s="2" t="s">
        <v>575</v>
      </c>
      <c r="E456" s="7" t="s">
        <v>177</v>
      </c>
      <c r="F456" s="57" t="e">
        <f>F457</f>
        <v>#REF!</v>
      </c>
      <c r="G456" s="103">
        <f t="shared" ref="G456" si="254">G457</f>
        <v>0</v>
      </c>
      <c r="H456" s="103">
        <v>297.89999999999998</v>
      </c>
      <c r="I456" s="57">
        <v>0</v>
      </c>
      <c r="J456" s="57">
        <v>0</v>
      </c>
    </row>
    <row r="457" spans="1:10" s="16" customFormat="1" ht="15" x14ac:dyDescent="0.2">
      <c r="A457" s="99">
        <v>447</v>
      </c>
      <c r="B457" s="6" t="s">
        <v>235</v>
      </c>
      <c r="C457" s="7" t="s">
        <v>216</v>
      </c>
      <c r="D457" s="2" t="s">
        <v>575</v>
      </c>
      <c r="E457" s="7" t="s">
        <v>29</v>
      </c>
      <c r="F457" s="57" t="e">
        <f>#REF!</f>
        <v>#REF!</v>
      </c>
      <c r="G457" s="103"/>
      <c r="H457" s="103">
        <v>297.89999999999998</v>
      </c>
      <c r="I457" s="57">
        <v>0</v>
      </c>
      <c r="J457" s="57">
        <v>0</v>
      </c>
    </row>
    <row r="458" spans="1:10" s="16" customFormat="1" ht="30" x14ac:dyDescent="0.2">
      <c r="A458" s="99">
        <v>448</v>
      </c>
      <c r="B458" s="39" t="s">
        <v>574</v>
      </c>
      <c r="C458" s="7" t="s">
        <v>216</v>
      </c>
      <c r="D458" s="2" t="s">
        <v>573</v>
      </c>
      <c r="E458" s="7" t="s">
        <v>177</v>
      </c>
      <c r="F458" s="57" t="e">
        <f>F459</f>
        <v>#REF!</v>
      </c>
      <c r="G458" s="103">
        <f t="shared" ref="G458" si="255">G459</f>
        <v>0</v>
      </c>
      <c r="H458" s="103">
        <v>500</v>
      </c>
      <c r="I458" s="57">
        <v>0</v>
      </c>
      <c r="J458" s="57">
        <v>0</v>
      </c>
    </row>
    <row r="459" spans="1:10" s="16" customFormat="1" ht="15" x14ac:dyDescent="0.2">
      <c r="A459" s="99">
        <v>449</v>
      </c>
      <c r="B459" s="6" t="s">
        <v>235</v>
      </c>
      <c r="C459" s="7" t="s">
        <v>216</v>
      </c>
      <c r="D459" s="2" t="s">
        <v>573</v>
      </c>
      <c r="E459" s="7" t="s">
        <v>29</v>
      </c>
      <c r="F459" s="57" t="e">
        <f>#REF!</f>
        <v>#REF!</v>
      </c>
      <c r="G459" s="103"/>
      <c r="H459" s="103">
        <v>500</v>
      </c>
      <c r="I459" s="57">
        <v>0</v>
      </c>
      <c r="J459" s="57">
        <v>0</v>
      </c>
    </row>
    <row r="460" spans="1:10" s="16" customFormat="1" ht="15" x14ac:dyDescent="0.2">
      <c r="A460" s="99">
        <v>450</v>
      </c>
      <c r="B460" s="6" t="s">
        <v>411</v>
      </c>
      <c r="C460" s="7" t="s">
        <v>216</v>
      </c>
      <c r="D460" s="7" t="s">
        <v>412</v>
      </c>
      <c r="E460" s="7" t="s">
        <v>177</v>
      </c>
      <c r="F460" s="57" t="e">
        <f t="shared" ref="F460:G460" si="256">F461</f>
        <v>#REF!</v>
      </c>
      <c r="G460" s="103">
        <f t="shared" si="256"/>
        <v>0</v>
      </c>
      <c r="H460" s="103">
        <v>167.9</v>
      </c>
      <c r="I460" s="57">
        <v>0</v>
      </c>
      <c r="J460" s="57">
        <v>0</v>
      </c>
    </row>
    <row r="461" spans="1:10" s="16" customFormat="1" ht="15" x14ac:dyDescent="0.2">
      <c r="A461" s="99">
        <v>451</v>
      </c>
      <c r="B461" s="6" t="s">
        <v>235</v>
      </c>
      <c r="C461" s="7" t="s">
        <v>216</v>
      </c>
      <c r="D461" s="7" t="s">
        <v>412</v>
      </c>
      <c r="E461" s="7" t="s">
        <v>29</v>
      </c>
      <c r="F461" s="57" t="e">
        <f>#REF!</f>
        <v>#REF!</v>
      </c>
      <c r="G461" s="103"/>
      <c r="H461" s="103">
        <v>167.9</v>
      </c>
      <c r="I461" s="57">
        <v>0</v>
      </c>
      <c r="J461" s="57">
        <v>0</v>
      </c>
    </row>
    <row r="462" spans="1:10" s="16" customFormat="1" ht="30" x14ac:dyDescent="0.2">
      <c r="A462" s="99">
        <v>452</v>
      </c>
      <c r="B462" s="6" t="s">
        <v>437</v>
      </c>
      <c r="C462" s="7" t="s">
        <v>216</v>
      </c>
      <c r="D462" s="7" t="s">
        <v>438</v>
      </c>
      <c r="E462" s="7" t="s">
        <v>177</v>
      </c>
      <c r="F462" s="57" t="e">
        <f t="shared" ref="F462:G462" si="257">F463</f>
        <v>#REF!</v>
      </c>
      <c r="G462" s="103">
        <f t="shared" si="257"/>
        <v>0</v>
      </c>
      <c r="H462" s="103">
        <v>350</v>
      </c>
      <c r="I462" s="57">
        <v>0</v>
      </c>
      <c r="J462" s="57">
        <v>0</v>
      </c>
    </row>
    <row r="463" spans="1:10" s="16" customFormat="1" ht="33" customHeight="1" x14ac:dyDescent="0.2">
      <c r="A463" s="99">
        <v>453</v>
      </c>
      <c r="B463" s="6" t="s">
        <v>235</v>
      </c>
      <c r="C463" s="7" t="s">
        <v>216</v>
      </c>
      <c r="D463" s="7" t="s">
        <v>438</v>
      </c>
      <c r="E463" s="7" t="s">
        <v>29</v>
      </c>
      <c r="F463" s="57" t="e">
        <f>#REF!</f>
        <v>#REF!</v>
      </c>
      <c r="G463" s="103"/>
      <c r="H463" s="103">
        <v>350</v>
      </c>
      <c r="I463" s="57">
        <v>0</v>
      </c>
      <c r="J463" s="57">
        <v>0</v>
      </c>
    </row>
    <row r="464" spans="1:10" s="16" customFormat="1" ht="15" x14ac:dyDescent="0.2">
      <c r="A464" s="99">
        <v>454</v>
      </c>
      <c r="B464" s="6" t="s">
        <v>461</v>
      </c>
      <c r="C464" s="7" t="s">
        <v>216</v>
      </c>
      <c r="D464" s="7" t="s">
        <v>460</v>
      </c>
      <c r="E464" s="7" t="s">
        <v>177</v>
      </c>
      <c r="F464" s="57" t="e">
        <f t="shared" ref="F464:G464" si="258">F465</f>
        <v>#REF!</v>
      </c>
      <c r="G464" s="103" t="e">
        <f t="shared" si="258"/>
        <v>#REF!</v>
      </c>
      <c r="H464" s="103">
        <v>24705</v>
      </c>
      <c r="I464" s="57">
        <v>26346</v>
      </c>
      <c r="J464" s="57">
        <v>27183</v>
      </c>
    </row>
    <row r="465" spans="1:10" s="16" customFormat="1" ht="30.75" customHeight="1" x14ac:dyDescent="0.2">
      <c r="A465" s="99">
        <v>455</v>
      </c>
      <c r="B465" s="6" t="s">
        <v>235</v>
      </c>
      <c r="C465" s="7" t="s">
        <v>216</v>
      </c>
      <c r="D465" s="7" t="s">
        <v>460</v>
      </c>
      <c r="E465" s="7" t="s">
        <v>29</v>
      </c>
      <c r="F465" s="57" t="e">
        <f>#REF!</f>
        <v>#REF!</v>
      </c>
      <c r="G465" s="103" t="e">
        <f>#REF!</f>
        <v>#REF!</v>
      </c>
      <c r="H465" s="103">
        <v>24705</v>
      </c>
      <c r="I465" s="57">
        <v>26346</v>
      </c>
      <c r="J465" s="57">
        <v>27183</v>
      </c>
    </row>
    <row r="466" spans="1:10" s="16" customFormat="1" ht="15.75" customHeight="1" x14ac:dyDescent="0.2">
      <c r="A466" s="99">
        <v>456</v>
      </c>
      <c r="B466" s="53" t="s">
        <v>561</v>
      </c>
      <c r="C466" s="7" t="s">
        <v>216</v>
      </c>
      <c r="D466" s="7" t="s">
        <v>562</v>
      </c>
      <c r="E466" s="7" t="s">
        <v>177</v>
      </c>
      <c r="F466" s="57" t="e">
        <f t="shared" ref="F466:G466" si="259">F467</f>
        <v>#REF!</v>
      </c>
      <c r="G466" s="103">
        <f t="shared" si="259"/>
        <v>0</v>
      </c>
      <c r="H466" s="103">
        <v>10626</v>
      </c>
      <c r="I466" s="57">
        <v>10626</v>
      </c>
      <c r="J466" s="57">
        <v>10626</v>
      </c>
    </row>
    <row r="467" spans="1:10" s="16" customFormat="1" ht="22.5" customHeight="1" x14ac:dyDescent="0.2">
      <c r="A467" s="99">
        <v>457</v>
      </c>
      <c r="B467" s="41" t="s">
        <v>236</v>
      </c>
      <c r="C467" s="7" t="s">
        <v>216</v>
      </c>
      <c r="D467" s="7" t="s">
        <v>562</v>
      </c>
      <c r="E467" s="7" t="s">
        <v>30</v>
      </c>
      <c r="F467" s="57" t="e">
        <f>#REF!</f>
        <v>#REF!</v>
      </c>
      <c r="G467" s="103"/>
      <c r="H467" s="103">
        <v>10626</v>
      </c>
      <c r="I467" s="57">
        <v>10626</v>
      </c>
      <c r="J467" s="57">
        <v>10626</v>
      </c>
    </row>
    <row r="468" spans="1:10" s="16" customFormat="1" ht="30" x14ac:dyDescent="0.2">
      <c r="A468" s="99">
        <v>458</v>
      </c>
      <c r="B468" s="6" t="s">
        <v>324</v>
      </c>
      <c r="C468" s="7" t="s">
        <v>216</v>
      </c>
      <c r="D468" s="7" t="s">
        <v>246</v>
      </c>
      <c r="E468" s="7" t="s">
        <v>177</v>
      </c>
      <c r="F468" s="57" t="e">
        <f t="shared" ref="F468" si="260">F475+F469+F473+F471</f>
        <v>#REF!</v>
      </c>
      <c r="G468" s="103">
        <f t="shared" ref="G468" si="261">G475+G469+G473+G471</f>
        <v>0</v>
      </c>
      <c r="H468" s="103">
        <v>366.9</v>
      </c>
      <c r="I468" s="57">
        <v>246</v>
      </c>
      <c r="J468" s="57">
        <v>246</v>
      </c>
    </row>
    <row r="469" spans="1:10" s="16" customFormat="1" ht="30" x14ac:dyDescent="0.2">
      <c r="A469" s="99">
        <v>459</v>
      </c>
      <c r="B469" s="6" t="s">
        <v>66</v>
      </c>
      <c r="C469" s="7" t="s">
        <v>216</v>
      </c>
      <c r="D469" s="7" t="s">
        <v>287</v>
      </c>
      <c r="E469" s="7" t="s">
        <v>177</v>
      </c>
      <c r="F469" s="57" t="e">
        <f t="shared" ref="F469:G469" si="262">F470</f>
        <v>#REF!</v>
      </c>
      <c r="G469" s="103">
        <f t="shared" si="262"/>
        <v>0</v>
      </c>
      <c r="H469" s="103">
        <v>161</v>
      </c>
      <c r="I469" s="57">
        <v>161</v>
      </c>
      <c r="J469" s="57">
        <v>161</v>
      </c>
    </row>
    <row r="470" spans="1:10" s="16" customFormat="1" ht="30" x14ac:dyDescent="0.2">
      <c r="A470" s="99">
        <v>460</v>
      </c>
      <c r="B470" s="6" t="s">
        <v>254</v>
      </c>
      <c r="C470" s="7" t="s">
        <v>216</v>
      </c>
      <c r="D470" s="7" t="s">
        <v>287</v>
      </c>
      <c r="E470" s="7" t="s">
        <v>255</v>
      </c>
      <c r="F470" s="57" t="e">
        <f>#REF!</f>
        <v>#REF!</v>
      </c>
      <c r="G470" s="103"/>
      <c r="H470" s="103">
        <v>161</v>
      </c>
      <c r="I470" s="57">
        <v>161</v>
      </c>
      <c r="J470" s="57">
        <v>161</v>
      </c>
    </row>
    <row r="471" spans="1:10" s="16" customFormat="1" ht="44.25" customHeight="1" x14ac:dyDescent="0.2">
      <c r="A471" s="99">
        <v>461</v>
      </c>
      <c r="B471" s="6" t="s">
        <v>479</v>
      </c>
      <c r="C471" s="7" t="s">
        <v>216</v>
      </c>
      <c r="D471" s="7" t="s">
        <v>413</v>
      </c>
      <c r="E471" s="7" t="s">
        <v>177</v>
      </c>
      <c r="F471" s="57" t="e">
        <f t="shared" ref="F471:G471" si="263">F472</f>
        <v>#REF!</v>
      </c>
      <c r="G471" s="103">
        <f t="shared" si="263"/>
        <v>0</v>
      </c>
      <c r="H471" s="103">
        <v>20.9</v>
      </c>
      <c r="I471" s="57">
        <v>0</v>
      </c>
      <c r="J471" s="57">
        <v>0</v>
      </c>
    </row>
    <row r="472" spans="1:10" s="16" customFormat="1" ht="27.75" customHeight="1" x14ac:dyDescent="0.2">
      <c r="A472" s="99">
        <v>462</v>
      </c>
      <c r="B472" s="6" t="s">
        <v>235</v>
      </c>
      <c r="C472" s="7" t="s">
        <v>216</v>
      </c>
      <c r="D472" s="7" t="s">
        <v>413</v>
      </c>
      <c r="E472" s="7" t="s">
        <v>29</v>
      </c>
      <c r="F472" s="57" t="e">
        <f>#REF!</f>
        <v>#REF!</v>
      </c>
      <c r="G472" s="103"/>
      <c r="H472" s="103">
        <v>20.9</v>
      </c>
      <c r="I472" s="57">
        <v>0</v>
      </c>
      <c r="J472" s="57">
        <v>0</v>
      </c>
    </row>
    <row r="473" spans="1:10" s="16" customFormat="1" ht="48" customHeight="1" x14ac:dyDescent="0.2">
      <c r="A473" s="99">
        <v>463</v>
      </c>
      <c r="B473" s="6" t="s">
        <v>448</v>
      </c>
      <c r="C473" s="7" t="s">
        <v>216</v>
      </c>
      <c r="D473" s="7" t="s">
        <v>420</v>
      </c>
      <c r="E473" s="7" t="s">
        <v>177</v>
      </c>
      <c r="F473" s="57" t="e">
        <f t="shared" ref="F473:G473" si="264">F474</f>
        <v>#REF!</v>
      </c>
      <c r="G473" s="103">
        <f t="shared" si="264"/>
        <v>0</v>
      </c>
      <c r="H473" s="103">
        <v>100</v>
      </c>
      <c r="I473" s="57">
        <v>0</v>
      </c>
      <c r="J473" s="57">
        <v>0</v>
      </c>
    </row>
    <row r="474" spans="1:10" s="16" customFormat="1" ht="15" x14ac:dyDescent="0.2">
      <c r="A474" s="99">
        <v>464</v>
      </c>
      <c r="B474" s="6" t="s">
        <v>235</v>
      </c>
      <c r="C474" s="7" t="s">
        <v>216</v>
      </c>
      <c r="D474" s="7" t="s">
        <v>420</v>
      </c>
      <c r="E474" s="7" t="s">
        <v>29</v>
      </c>
      <c r="F474" s="57" t="e">
        <f>#REF!</f>
        <v>#REF!</v>
      </c>
      <c r="G474" s="103"/>
      <c r="H474" s="103">
        <v>100</v>
      </c>
      <c r="I474" s="57">
        <v>0</v>
      </c>
      <c r="J474" s="57">
        <v>0</v>
      </c>
    </row>
    <row r="475" spans="1:10" s="16" customFormat="1" ht="56.25" customHeight="1" x14ac:dyDescent="0.2">
      <c r="A475" s="99">
        <v>465</v>
      </c>
      <c r="B475" s="6" t="s">
        <v>351</v>
      </c>
      <c r="C475" s="7" t="s">
        <v>216</v>
      </c>
      <c r="D475" s="7" t="s">
        <v>350</v>
      </c>
      <c r="E475" s="7" t="s">
        <v>177</v>
      </c>
      <c r="F475" s="57" t="e">
        <f t="shared" ref="F475:G475" si="265">F476</f>
        <v>#REF!</v>
      </c>
      <c r="G475" s="103">
        <f t="shared" si="265"/>
        <v>0</v>
      </c>
      <c r="H475" s="103">
        <v>85</v>
      </c>
      <c r="I475" s="57">
        <v>85</v>
      </c>
      <c r="J475" s="57">
        <v>85</v>
      </c>
    </row>
    <row r="476" spans="1:10" s="16" customFormat="1" ht="72.75" customHeight="1" x14ac:dyDescent="0.2">
      <c r="A476" s="99">
        <v>466</v>
      </c>
      <c r="B476" s="35" t="s">
        <v>452</v>
      </c>
      <c r="C476" s="7" t="s">
        <v>216</v>
      </c>
      <c r="D476" s="7" t="s">
        <v>350</v>
      </c>
      <c r="E476" s="7" t="s">
        <v>171</v>
      </c>
      <c r="F476" s="57" t="e">
        <f>#REF!</f>
        <v>#REF!</v>
      </c>
      <c r="G476" s="103"/>
      <c r="H476" s="103">
        <v>85</v>
      </c>
      <c r="I476" s="57">
        <v>85</v>
      </c>
      <c r="J476" s="57">
        <v>85</v>
      </c>
    </row>
    <row r="477" spans="1:10" s="16" customFormat="1" ht="36.75" customHeight="1" x14ac:dyDescent="0.2">
      <c r="A477" s="99">
        <v>467</v>
      </c>
      <c r="B477" s="101" t="s">
        <v>229</v>
      </c>
      <c r="C477" s="102" t="s">
        <v>216</v>
      </c>
      <c r="D477" s="102" t="s">
        <v>321</v>
      </c>
      <c r="E477" s="102" t="s">
        <v>177</v>
      </c>
      <c r="F477" s="103">
        <f>F478</f>
        <v>0</v>
      </c>
      <c r="G477" s="103" t="e">
        <f t="shared" ref="G477" si="266">G478</f>
        <v>#REF!</v>
      </c>
      <c r="H477" s="103">
        <v>1908.4</v>
      </c>
      <c r="I477" s="103">
        <v>0</v>
      </c>
      <c r="J477" s="103">
        <v>0</v>
      </c>
    </row>
    <row r="478" spans="1:10" s="16" customFormat="1" ht="48.75" customHeight="1" x14ac:dyDescent="0.2">
      <c r="A478" s="99">
        <v>468</v>
      </c>
      <c r="B478" s="104" t="s">
        <v>583</v>
      </c>
      <c r="C478" s="102" t="s">
        <v>216</v>
      </c>
      <c r="D478" s="102" t="s">
        <v>631</v>
      </c>
      <c r="E478" s="102" t="s">
        <v>177</v>
      </c>
      <c r="F478" s="103">
        <f>F479+F480</f>
        <v>0</v>
      </c>
      <c r="G478" s="103" t="e">
        <f t="shared" ref="G478" si="267">G479+G480</f>
        <v>#REF!</v>
      </c>
      <c r="H478" s="103">
        <v>1908.4</v>
      </c>
      <c r="I478" s="103">
        <v>0</v>
      </c>
      <c r="J478" s="103">
        <v>0</v>
      </c>
    </row>
    <row r="479" spans="1:10" s="16" customFormat="1" ht="40.5" customHeight="1" x14ac:dyDescent="0.2">
      <c r="A479" s="99">
        <v>469</v>
      </c>
      <c r="B479" s="108" t="s">
        <v>235</v>
      </c>
      <c r="C479" s="102" t="s">
        <v>216</v>
      </c>
      <c r="D479" s="102" t="s">
        <v>631</v>
      </c>
      <c r="E479" s="102" t="s">
        <v>29</v>
      </c>
      <c r="F479" s="103">
        <v>0</v>
      </c>
      <c r="G479" s="103" t="e">
        <f>#REF!</f>
        <v>#REF!</v>
      </c>
      <c r="H479" s="103">
        <v>997.4</v>
      </c>
      <c r="I479" s="103">
        <v>0</v>
      </c>
      <c r="J479" s="103">
        <v>0</v>
      </c>
    </row>
    <row r="480" spans="1:10" s="16" customFormat="1" ht="33" customHeight="1" x14ac:dyDescent="0.2">
      <c r="A480" s="99">
        <v>470</v>
      </c>
      <c r="B480" s="110" t="s">
        <v>236</v>
      </c>
      <c r="C480" s="102" t="s">
        <v>216</v>
      </c>
      <c r="D480" s="102" t="s">
        <v>631</v>
      </c>
      <c r="E480" s="102" t="s">
        <v>30</v>
      </c>
      <c r="F480" s="103">
        <v>0</v>
      </c>
      <c r="G480" s="103" t="e">
        <f>#REF!</f>
        <v>#REF!</v>
      </c>
      <c r="H480" s="103">
        <v>911</v>
      </c>
      <c r="I480" s="103">
        <v>0</v>
      </c>
      <c r="J480" s="103">
        <v>0</v>
      </c>
    </row>
    <row r="481" spans="1:10" s="16" customFormat="1" ht="42" customHeight="1" x14ac:dyDescent="0.2">
      <c r="A481" s="99">
        <v>471</v>
      </c>
      <c r="B481" s="6" t="s">
        <v>182</v>
      </c>
      <c r="C481" s="7" t="s">
        <v>349</v>
      </c>
      <c r="D481" s="7" t="s">
        <v>49</v>
      </c>
      <c r="E481" s="7" t="s">
        <v>177</v>
      </c>
      <c r="F481" s="57" t="e">
        <f>F482+F514+F510+F517</f>
        <v>#REF!</v>
      </c>
      <c r="G481" s="103" t="e">
        <f t="shared" ref="G481" si="268">G482+G514+G510+G517</f>
        <v>#REF!</v>
      </c>
      <c r="H481" s="103">
        <v>133349.6</v>
      </c>
      <c r="I481" s="103">
        <v>149790.1</v>
      </c>
      <c r="J481" s="103">
        <v>137384.20000000001</v>
      </c>
    </row>
    <row r="482" spans="1:10" s="16" customFormat="1" ht="30" x14ac:dyDescent="0.2">
      <c r="A482" s="99">
        <v>472</v>
      </c>
      <c r="B482" s="6" t="s">
        <v>522</v>
      </c>
      <c r="C482" s="7" t="s">
        <v>349</v>
      </c>
      <c r="D482" s="7" t="s">
        <v>50</v>
      </c>
      <c r="E482" s="7" t="s">
        <v>177</v>
      </c>
      <c r="F482" s="57" t="e">
        <f>F492+F483+F503</f>
        <v>#REF!</v>
      </c>
      <c r="G482" s="103">
        <f t="shared" ref="G482" si="269">G492+G483+G503</f>
        <v>0</v>
      </c>
      <c r="H482" s="103">
        <v>129177.3</v>
      </c>
      <c r="I482" s="57">
        <v>132631.1</v>
      </c>
      <c r="J482" s="57">
        <v>137225.20000000001</v>
      </c>
    </row>
    <row r="483" spans="1:10" s="16" customFormat="1" ht="30" x14ac:dyDescent="0.2">
      <c r="A483" s="99">
        <v>473</v>
      </c>
      <c r="B483" s="6" t="s">
        <v>7</v>
      </c>
      <c r="C483" s="7" t="s">
        <v>349</v>
      </c>
      <c r="D483" s="7" t="s">
        <v>289</v>
      </c>
      <c r="E483" s="7" t="s">
        <v>177</v>
      </c>
      <c r="F483" s="57" t="e">
        <f>F484+F486+F488+F490</f>
        <v>#REF!</v>
      </c>
      <c r="G483" s="103">
        <f t="shared" ref="G483" si="270">G484+G486+G488+G490</f>
        <v>0</v>
      </c>
      <c r="H483" s="103">
        <v>60588.200000000004</v>
      </c>
      <c r="I483" s="57">
        <v>63925.4</v>
      </c>
      <c r="J483" s="57">
        <v>66058.899999999994</v>
      </c>
    </row>
    <row r="484" spans="1:10" s="16" customFormat="1" ht="30" x14ac:dyDescent="0.2">
      <c r="A484" s="99">
        <v>474</v>
      </c>
      <c r="B484" s="6" t="s">
        <v>100</v>
      </c>
      <c r="C484" s="7" t="s">
        <v>349</v>
      </c>
      <c r="D484" s="7" t="s">
        <v>134</v>
      </c>
      <c r="E484" s="7" t="s">
        <v>177</v>
      </c>
      <c r="F484" s="57" t="e">
        <f t="shared" ref="F484:G484" si="271">F485</f>
        <v>#REF!</v>
      </c>
      <c r="G484" s="103">
        <f t="shared" si="271"/>
        <v>0</v>
      </c>
      <c r="H484" s="103">
        <v>31833</v>
      </c>
      <c r="I484" s="57">
        <v>34133</v>
      </c>
      <c r="J484" s="57">
        <v>35188</v>
      </c>
    </row>
    <row r="485" spans="1:10" s="16" customFormat="1" ht="15" x14ac:dyDescent="0.2">
      <c r="A485" s="99">
        <v>475</v>
      </c>
      <c r="B485" s="6" t="s">
        <v>236</v>
      </c>
      <c r="C485" s="7" t="s">
        <v>349</v>
      </c>
      <c r="D485" s="7" t="s">
        <v>134</v>
      </c>
      <c r="E485" s="7" t="s">
        <v>30</v>
      </c>
      <c r="F485" s="57" t="e">
        <f>#REF!</f>
        <v>#REF!</v>
      </c>
      <c r="G485" s="103"/>
      <c r="H485" s="103">
        <v>31833</v>
      </c>
      <c r="I485" s="57">
        <v>34133</v>
      </c>
      <c r="J485" s="57">
        <v>35188</v>
      </c>
    </row>
    <row r="486" spans="1:10" s="16" customFormat="1" ht="45" x14ac:dyDescent="0.2">
      <c r="A486" s="99">
        <v>476</v>
      </c>
      <c r="B486" s="6" t="s">
        <v>379</v>
      </c>
      <c r="C486" s="7" t="s">
        <v>349</v>
      </c>
      <c r="D486" s="7" t="s">
        <v>135</v>
      </c>
      <c r="E486" s="7" t="s">
        <v>177</v>
      </c>
      <c r="F486" s="57" t="e">
        <f t="shared" ref="F486:G486" si="272">F487</f>
        <v>#REF!</v>
      </c>
      <c r="G486" s="103">
        <f t="shared" si="272"/>
        <v>0</v>
      </c>
      <c r="H486" s="103">
        <v>23293.3</v>
      </c>
      <c r="I486" s="57">
        <v>24224.9</v>
      </c>
      <c r="J486" s="57">
        <v>25193.599999999999</v>
      </c>
    </row>
    <row r="487" spans="1:10" s="16" customFormat="1" ht="15" x14ac:dyDescent="0.2">
      <c r="A487" s="99">
        <v>477</v>
      </c>
      <c r="B487" s="6" t="s">
        <v>236</v>
      </c>
      <c r="C487" s="7" t="s">
        <v>349</v>
      </c>
      <c r="D487" s="7" t="s">
        <v>135</v>
      </c>
      <c r="E487" s="7" t="s">
        <v>30</v>
      </c>
      <c r="F487" s="57" t="e">
        <f>#REF!</f>
        <v>#REF!</v>
      </c>
      <c r="G487" s="103"/>
      <c r="H487" s="103">
        <v>23293.3</v>
      </c>
      <c r="I487" s="57">
        <v>24224.9</v>
      </c>
      <c r="J487" s="57">
        <v>25193.599999999999</v>
      </c>
    </row>
    <row r="488" spans="1:10" s="16" customFormat="1" ht="45" x14ac:dyDescent="0.2">
      <c r="A488" s="99">
        <v>478</v>
      </c>
      <c r="B488" s="6" t="s">
        <v>443</v>
      </c>
      <c r="C488" s="7" t="s">
        <v>349</v>
      </c>
      <c r="D488" s="7" t="s">
        <v>416</v>
      </c>
      <c r="E488" s="7" t="s">
        <v>177</v>
      </c>
      <c r="F488" s="57" t="e">
        <f t="shared" ref="F488:G488" si="273">F489</f>
        <v>#REF!</v>
      </c>
      <c r="G488" s="103">
        <f t="shared" si="273"/>
        <v>0</v>
      </c>
      <c r="H488" s="103">
        <v>2822</v>
      </c>
      <c r="I488" s="57">
        <v>2822</v>
      </c>
      <c r="J488" s="57">
        <v>2822</v>
      </c>
    </row>
    <row r="489" spans="1:10" s="16" customFormat="1" ht="15" x14ac:dyDescent="0.2">
      <c r="A489" s="99">
        <v>479</v>
      </c>
      <c r="B489" s="6" t="s">
        <v>236</v>
      </c>
      <c r="C489" s="7" t="s">
        <v>349</v>
      </c>
      <c r="D489" s="7" t="s">
        <v>416</v>
      </c>
      <c r="E489" s="7" t="s">
        <v>30</v>
      </c>
      <c r="F489" s="57" t="e">
        <f>#REF!</f>
        <v>#REF!</v>
      </c>
      <c r="G489" s="103"/>
      <c r="H489" s="103">
        <v>2822</v>
      </c>
      <c r="I489" s="57">
        <v>2822</v>
      </c>
      <c r="J489" s="57">
        <v>2822</v>
      </c>
    </row>
    <row r="490" spans="1:10" s="16" customFormat="1" ht="75" x14ac:dyDescent="0.2">
      <c r="A490" s="99">
        <v>480</v>
      </c>
      <c r="B490" s="6" t="s">
        <v>381</v>
      </c>
      <c r="C490" s="7" t="s">
        <v>349</v>
      </c>
      <c r="D490" s="7" t="s">
        <v>380</v>
      </c>
      <c r="E490" s="7" t="s">
        <v>177</v>
      </c>
      <c r="F490" s="57" t="e">
        <f t="shared" ref="F490:G490" si="274">F491</f>
        <v>#REF!</v>
      </c>
      <c r="G490" s="103">
        <f t="shared" si="274"/>
        <v>0</v>
      </c>
      <c r="H490" s="103">
        <v>2639.9</v>
      </c>
      <c r="I490" s="57">
        <v>2745.5</v>
      </c>
      <c r="J490" s="57">
        <v>2855.3</v>
      </c>
    </row>
    <row r="491" spans="1:10" s="16" customFormat="1" ht="15" x14ac:dyDescent="0.2">
      <c r="A491" s="99">
        <v>481</v>
      </c>
      <c r="B491" s="6" t="s">
        <v>236</v>
      </c>
      <c r="C491" s="7" t="s">
        <v>349</v>
      </c>
      <c r="D491" s="7" t="s">
        <v>380</v>
      </c>
      <c r="E491" s="7" t="s">
        <v>30</v>
      </c>
      <c r="F491" s="57" t="e">
        <f>#REF!</f>
        <v>#REF!</v>
      </c>
      <c r="G491" s="103"/>
      <c r="H491" s="103">
        <v>2639.9</v>
      </c>
      <c r="I491" s="57">
        <v>2745.5</v>
      </c>
      <c r="J491" s="57">
        <v>2855.3</v>
      </c>
    </row>
    <row r="492" spans="1:10" s="16" customFormat="1" ht="45" x14ac:dyDescent="0.2">
      <c r="A492" s="99">
        <v>482</v>
      </c>
      <c r="B492" s="6" t="s">
        <v>525</v>
      </c>
      <c r="C492" s="7" t="s">
        <v>349</v>
      </c>
      <c r="D492" s="7" t="s">
        <v>27</v>
      </c>
      <c r="E492" s="7" t="s">
        <v>177</v>
      </c>
      <c r="F492" s="57" t="e">
        <f t="shared" ref="F492" si="275">F493+F496+F499+F501</f>
        <v>#REF!</v>
      </c>
      <c r="G492" s="103">
        <f t="shared" ref="G492" si="276">G493+G496+G499+G501</f>
        <v>0</v>
      </c>
      <c r="H492" s="103">
        <v>63355.4</v>
      </c>
      <c r="I492" s="57">
        <v>68705.7</v>
      </c>
      <c r="J492" s="57">
        <v>71166.3</v>
      </c>
    </row>
    <row r="493" spans="1:10" s="16" customFormat="1" ht="15" x14ac:dyDescent="0.2">
      <c r="A493" s="99">
        <v>483</v>
      </c>
      <c r="B493" s="6" t="s">
        <v>17</v>
      </c>
      <c r="C493" s="7" t="s">
        <v>349</v>
      </c>
      <c r="D493" s="7" t="s">
        <v>137</v>
      </c>
      <c r="E493" s="7" t="s">
        <v>177</v>
      </c>
      <c r="F493" s="57" t="e">
        <f t="shared" ref="F493:G493" si="277">F494+F495</f>
        <v>#REF!</v>
      </c>
      <c r="G493" s="103">
        <f t="shared" si="277"/>
        <v>0</v>
      </c>
      <c r="H493" s="103">
        <v>7058</v>
      </c>
      <c r="I493" s="57">
        <v>7494</v>
      </c>
      <c r="J493" s="57">
        <v>7791</v>
      </c>
    </row>
    <row r="494" spans="1:10" s="16" customFormat="1" ht="15" x14ac:dyDescent="0.2">
      <c r="A494" s="99">
        <v>484</v>
      </c>
      <c r="B494" s="6" t="s">
        <v>160</v>
      </c>
      <c r="C494" s="7" t="s">
        <v>349</v>
      </c>
      <c r="D494" s="7" t="s">
        <v>137</v>
      </c>
      <c r="E494" s="7" t="s">
        <v>369</v>
      </c>
      <c r="F494" s="57" t="e">
        <f>#REF!</f>
        <v>#REF!</v>
      </c>
      <c r="G494" s="103"/>
      <c r="H494" s="103">
        <v>7048</v>
      </c>
      <c r="I494" s="57">
        <v>7469</v>
      </c>
      <c r="J494" s="57">
        <v>7767</v>
      </c>
    </row>
    <row r="495" spans="1:10" s="16" customFormat="1" ht="30" x14ac:dyDescent="0.2">
      <c r="A495" s="99">
        <v>485</v>
      </c>
      <c r="B495" s="6" t="s">
        <v>254</v>
      </c>
      <c r="C495" s="7" t="s">
        <v>349</v>
      </c>
      <c r="D495" s="7" t="s">
        <v>137</v>
      </c>
      <c r="E495" s="7" t="s">
        <v>255</v>
      </c>
      <c r="F495" s="57" t="e">
        <f>#REF!</f>
        <v>#REF!</v>
      </c>
      <c r="G495" s="103"/>
      <c r="H495" s="103">
        <v>10</v>
      </c>
      <c r="I495" s="57">
        <v>25</v>
      </c>
      <c r="J495" s="57">
        <v>24</v>
      </c>
    </row>
    <row r="496" spans="1:10" s="16" customFormat="1" ht="60" x14ac:dyDescent="0.2">
      <c r="A496" s="99">
        <v>486</v>
      </c>
      <c r="B496" s="6" t="s">
        <v>81</v>
      </c>
      <c r="C496" s="7" t="s">
        <v>349</v>
      </c>
      <c r="D496" s="7" t="s">
        <v>318</v>
      </c>
      <c r="E496" s="7" t="s">
        <v>177</v>
      </c>
      <c r="F496" s="57" t="e">
        <f t="shared" ref="F496:G496" si="278">F497+F498</f>
        <v>#REF!</v>
      </c>
      <c r="G496" s="103">
        <f t="shared" si="278"/>
        <v>0</v>
      </c>
      <c r="H496" s="103">
        <v>32026</v>
      </c>
      <c r="I496" s="57">
        <v>33954</v>
      </c>
      <c r="J496" s="57">
        <v>35257</v>
      </c>
    </row>
    <row r="497" spans="1:10" s="16" customFormat="1" ht="39.75" customHeight="1" x14ac:dyDescent="0.2">
      <c r="A497" s="99">
        <v>487</v>
      </c>
      <c r="B497" s="6" t="s">
        <v>304</v>
      </c>
      <c r="C497" s="7" t="s">
        <v>349</v>
      </c>
      <c r="D497" s="7" t="s">
        <v>318</v>
      </c>
      <c r="E497" s="7" t="s">
        <v>305</v>
      </c>
      <c r="F497" s="57" t="e">
        <f>#REF!</f>
        <v>#REF!</v>
      </c>
      <c r="G497" s="103"/>
      <c r="H497" s="103">
        <v>30226</v>
      </c>
      <c r="I497" s="57">
        <v>32013</v>
      </c>
      <c r="J497" s="57">
        <v>33292</v>
      </c>
    </row>
    <row r="498" spans="1:10" s="16" customFormat="1" ht="30" x14ac:dyDescent="0.2">
      <c r="A498" s="99">
        <v>488</v>
      </c>
      <c r="B498" s="6" t="s">
        <v>254</v>
      </c>
      <c r="C498" s="7" t="s">
        <v>349</v>
      </c>
      <c r="D498" s="7" t="s">
        <v>318</v>
      </c>
      <c r="E498" s="7" t="s">
        <v>255</v>
      </c>
      <c r="F498" s="57" t="e">
        <f>#REF!</f>
        <v>#REF!</v>
      </c>
      <c r="G498" s="103"/>
      <c r="H498" s="103">
        <v>1800</v>
      </c>
      <c r="I498" s="57">
        <v>1941</v>
      </c>
      <c r="J498" s="57">
        <v>1965</v>
      </c>
    </row>
    <row r="499" spans="1:10" s="16" customFormat="1" ht="15" x14ac:dyDescent="0.2">
      <c r="A499" s="99">
        <v>489</v>
      </c>
      <c r="B499" s="6" t="s">
        <v>338</v>
      </c>
      <c r="C499" s="7" t="s">
        <v>349</v>
      </c>
      <c r="D499" s="7" t="s">
        <v>319</v>
      </c>
      <c r="E499" s="7" t="s">
        <v>177</v>
      </c>
      <c r="F499" s="57" t="e">
        <f t="shared" ref="F499:G499" si="279">F500</f>
        <v>#REF!</v>
      </c>
      <c r="G499" s="103">
        <f t="shared" si="279"/>
        <v>0</v>
      </c>
      <c r="H499" s="103">
        <v>24113</v>
      </c>
      <c r="I499" s="57">
        <v>27093</v>
      </c>
      <c r="J499" s="57">
        <v>27947</v>
      </c>
    </row>
    <row r="500" spans="1:10" s="16" customFormat="1" ht="15" x14ac:dyDescent="0.2">
      <c r="A500" s="99">
        <v>490</v>
      </c>
      <c r="B500" s="6" t="s">
        <v>236</v>
      </c>
      <c r="C500" s="7" t="s">
        <v>349</v>
      </c>
      <c r="D500" s="7" t="s">
        <v>319</v>
      </c>
      <c r="E500" s="7" t="s">
        <v>30</v>
      </c>
      <c r="F500" s="57" t="e">
        <f>#REF!</f>
        <v>#REF!</v>
      </c>
      <c r="G500" s="103"/>
      <c r="H500" s="103">
        <v>24113</v>
      </c>
      <c r="I500" s="57">
        <v>27093</v>
      </c>
      <c r="J500" s="57">
        <v>27947</v>
      </c>
    </row>
    <row r="501" spans="1:10" s="16" customFormat="1" ht="79.900000000000006" customHeight="1" x14ac:dyDescent="0.2">
      <c r="A501" s="99">
        <v>491</v>
      </c>
      <c r="B501" s="6" t="s">
        <v>381</v>
      </c>
      <c r="C501" s="7" t="s">
        <v>349</v>
      </c>
      <c r="D501" s="7" t="s">
        <v>399</v>
      </c>
      <c r="E501" s="7" t="s">
        <v>177</v>
      </c>
      <c r="F501" s="57" t="e">
        <f t="shared" ref="F501:G501" si="280">F502</f>
        <v>#REF!</v>
      </c>
      <c r="G501" s="103">
        <f t="shared" si="280"/>
        <v>0</v>
      </c>
      <c r="H501" s="103">
        <v>158.4</v>
      </c>
      <c r="I501" s="57">
        <v>164.7</v>
      </c>
      <c r="J501" s="57">
        <v>171.3</v>
      </c>
    </row>
    <row r="502" spans="1:10" s="16" customFormat="1" ht="30" x14ac:dyDescent="0.2">
      <c r="A502" s="99">
        <v>492</v>
      </c>
      <c r="B502" s="6" t="s">
        <v>254</v>
      </c>
      <c r="C502" s="7" t="s">
        <v>349</v>
      </c>
      <c r="D502" s="7" t="s">
        <v>399</v>
      </c>
      <c r="E502" s="7" t="s">
        <v>255</v>
      </c>
      <c r="F502" s="57" t="e">
        <f>#REF!</f>
        <v>#REF!</v>
      </c>
      <c r="G502" s="103"/>
      <c r="H502" s="103">
        <v>158.4</v>
      </c>
      <c r="I502" s="57">
        <v>164.7</v>
      </c>
      <c r="J502" s="57">
        <v>171.3</v>
      </c>
    </row>
    <row r="503" spans="1:10" s="16" customFormat="1" ht="30" x14ac:dyDescent="0.2">
      <c r="A503" s="99">
        <v>493</v>
      </c>
      <c r="B503" s="6" t="s">
        <v>72</v>
      </c>
      <c r="C503" s="7" t="s">
        <v>349</v>
      </c>
      <c r="D503" s="7" t="s">
        <v>166</v>
      </c>
      <c r="E503" s="7" t="s">
        <v>177</v>
      </c>
      <c r="F503" s="57" t="e">
        <f>F508+F506+F504</f>
        <v>#REF!</v>
      </c>
      <c r="G503" s="103">
        <f t="shared" ref="G503" si="281">G508+G506+G504</f>
        <v>0</v>
      </c>
      <c r="H503" s="103">
        <v>5233.7</v>
      </c>
      <c r="I503" s="57">
        <v>0</v>
      </c>
      <c r="J503" s="57">
        <v>0</v>
      </c>
    </row>
    <row r="504" spans="1:10" s="16" customFormat="1" ht="39" customHeight="1" x14ac:dyDescent="0.2">
      <c r="A504" s="99">
        <v>494</v>
      </c>
      <c r="B504" s="6" t="s">
        <v>611</v>
      </c>
      <c r="C504" s="7" t="s">
        <v>349</v>
      </c>
      <c r="D504" s="7" t="s">
        <v>593</v>
      </c>
      <c r="E504" s="7" t="s">
        <v>177</v>
      </c>
      <c r="F504" s="57" t="e">
        <f>F505</f>
        <v>#REF!</v>
      </c>
      <c r="G504" s="103">
        <f t="shared" ref="G504" si="282">G505</f>
        <v>0</v>
      </c>
      <c r="H504" s="103">
        <v>2613.1999999999998</v>
      </c>
      <c r="I504" s="57">
        <v>0</v>
      </c>
      <c r="J504" s="57">
        <v>0</v>
      </c>
    </row>
    <row r="505" spans="1:10" s="16" customFormat="1" ht="15" x14ac:dyDescent="0.2">
      <c r="A505" s="99">
        <v>495</v>
      </c>
      <c r="B505" s="6" t="s">
        <v>236</v>
      </c>
      <c r="C505" s="7" t="s">
        <v>349</v>
      </c>
      <c r="D505" s="7" t="s">
        <v>593</v>
      </c>
      <c r="E505" s="7" t="s">
        <v>30</v>
      </c>
      <c r="F505" s="57" t="e">
        <f>#REF!</f>
        <v>#REF!</v>
      </c>
      <c r="G505" s="103"/>
      <c r="H505" s="103">
        <v>2613.1999999999998</v>
      </c>
      <c r="I505" s="57">
        <v>0</v>
      </c>
      <c r="J505" s="57">
        <v>0</v>
      </c>
    </row>
    <row r="506" spans="1:10" s="16" customFormat="1" ht="45" x14ac:dyDescent="0.2">
      <c r="A506" s="99">
        <v>496</v>
      </c>
      <c r="B506" s="6" t="s">
        <v>578</v>
      </c>
      <c r="C506" s="7" t="s">
        <v>349</v>
      </c>
      <c r="D506" s="7" t="s">
        <v>577</v>
      </c>
      <c r="E506" s="7" t="s">
        <v>177</v>
      </c>
      <c r="F506" s="57" t="e">
        <f>F507</f>
        <v>#REF!</v>
      </c>
      <c r="G506" s="103">
        <f t="shared" ref="G506" si="283">G507</f>
        <v>0</v>
      </c>
      <c r="H506" s="103">
        <v>2613.1999999999998</v>
      </c>
      <c r="I506" s="57">
        <v>0</v>
      </c>
      <c r="J506" s="57">
        <v>0</v>
      </c>
    </row>
    <row r="507" spans="1:10" s="16" customFormat="1" ht="15" x14ac:dyDescent="0.2">
      <c r="A507" s="99">
        <v>497</v>
      </c>
      <c r="B507" s="6" t="s">
        <v>236</v>
      </c>
      <c r="C507" s="7" t="s">
        <v>349</v>
      </c>
      <c r="D507" s="7" t="s">
        <v>577</v>
      </c>
      <c r="E507" s="7" t="s">
        <v>30</v>
      </c>
      <c r="F507" s="57" t="e">
        <f>#REF!</f>
        <v>#REF!</v>
      </c>
      <c r="G507" s="103"/>
      <c r="H507" s="103">
        <v>2613.1999999999998</v>
      </c>
      <c r="I507" s="57">
        <v>0</v>
      </c>
      <c r="J507" s="57">
        <v>0</v>
      </c>
    </row>
    <row r="508" spans="1:10" s="16" customFormat="1" ht="30" x14ac:dyDescent="0.2">
      <c r="A508" s="99">
        <v>498</v>
      </c>
      <c r="B508" s="6" t="s">
        <v>489</v>
      </c>
      <c r="C508" s="7" t="s">
        <v>349</v>
      </c>
      <c r="D508" s="7" t="s">
        <v>377</v>
      </c>
      <c r="E508" s="7" t="s">
        <v>177</v>
      </c>
      <c r="F508" s="57" t="e">
        <f t="shared" ref="F508:G508" si="284">F509</f>
        <v>#REF!</v>
      </c>
      <c r="G508" s="103">
        <f t="shared" si="284"/>
        <v>0</v>
      </c>
      <c r="H508" s="103">
        <v>7.3</v>
      </c>
      <c r="I508" s="57">
        <v>0</v>
      </c>
      <c r="J508" s="57">
        <v>0</v>
      </c>
    </row>
    <row r="509" spans="1:10" s="16" customFormat="1" ht="15" x14ac:dyDescent="0.2">
      <c r="A509" s="99">
        <v>499</v>
      </c>
      <c r="B509" s="6" t="s">
        <v>236</v>
      </c>
      <c r="C509" s="7" t="s">
        <v>349</v>
      </c>
      <c r="D509" s="7" t="s">
        <v>377</v>
      </c>
      <c r="E509" s="7" t="s">
        <v>30</v>
      </c>
      <c r="F509" s="57" t="e">
        <f>#REF!</f>
        <v>#REF!</v>
      </c>
      <c r="G509" s="103"/>
      <c r="H509" s="103">
        <v>7.3</v>
      </c>
      <c r="I509" s="57">
        <v>0</v>
      </c>
      <c r="J509" s="57">
        <v>0</v>
      </c>
    </row>
    <row r="510" spans="1:10" s="16" customFormat="1" ht="45" x14ac:dyDescent="0.2">
      <c r="A510" s="99">
        <v>500</v>
      </c>
      <c r="B510" s="6" t="s">
        <v>514</v>
      </c>
      <c r="C510" s="7" t="s">
        <v>349</v>
      </c>
      <c r="D510" s="7" t="s">
        <v>339</v>
      </c>
      <c r="E510" s="7" t="s">
        <v>177</v>
      </c>
      <c r="F510" s="57" t="e">
        <f>F511</f>
        <v>#REF!</v>
      </c>
      <c r="G510" s="103" t="e">
        <f t="shared" ref="G510:G512" si="285">G511</f>
        <v>#REF!</v>
      </c>
      <c r="H510" s="103">
        <v>0</v>
      </c>
      <c r="I510" s="57">
        <v>17000</v>
      </c>
      <c r="J510" s="57">
        <v>0</v>
      </c>
    </row>
    <row r="511" spans="1:10" s="16" customFormat="1" ht="30" x14ac:dyDescent="0.2">
      <c r="A511" s="99">
        <v>501</v>
      </c>
      <c r="B511" s="6" t="s">
        <v>371</v>
      </c>
      <c r="C511" s="7" t="s">
        <v>349</v>
      </c>
      <c r="D511" s="7" t="s">
        <v>155</v>
      </c>
      <c r="E511" s="7" t="s">
        <v>177</v>
      </c>
      <c r="F511" s="57" t="e">
        <f>F512</f>
        <v>#REF!</v>
      </c>
      <c r="G511" s="103" t="e">
        <f t="shared" si="285"/>
        <v>#REF!</v>
      </c>
      <c r="H511" s="103">
        <v>0</v>
      </c>
      <c r="I511" s="57">
        <v>17000</v>
      </c>
      <c r="J511" s="57">
        <v>0</v>
      </c>
    </row>
    <row r="512" spans="1:10" s="16" customFormat="1" ht="30" x14ac:dyDescent="0.2">
      <c r="A512" s="99">
        <v>502</v>
      </c>
      <c r="B512" s="6" t="s">
        <v>604</v>
      </c>
      <c r="C512" s="7" t="s">
        <v>349</v>
      </c>
      <c r="D512" s="7" t="s">
        <v>590</v>
      </c>
      <c r="E512" s="7" t="s">
        <v>177</v>
      </c>
      <c r="F512" s="57" t="e">
        <f>F513</f>
        <v>#REF!</v>
      </c>
      <c r="G512" s="103" t="e">
        <f t="shared" si="285"/>
        <v>#REF!</v>
      </c>
      <c r="H512" s="103">
        <v>0</v>
      </c>
      <c r="I512" s="57">
        <v>17000</v>
      </c>
      <c r="J512" s="57">
        <v>0</v>
      </c>
    </row>
    <row r="513" spans="1:10" s="16" customFormat="1" ht="15" x14ac:dyDescent="0.2">
      <c r="A513" s="99">
        <v>503</v>
      </c>
      <c r="B513" s="6" t="s">
        <v>207</v>
      </c>
      <c r="C513" s="7" t="s">
        <v>349</v>
      </c>
      <c r="D513" s="7" t="s">
        <v>590</v>
      </c>
      <c r="E513" s="7" t="s">
        <v>102</v>
      </c>
      <c r="F513" s="57" t="e">
        <f>#REF!</f>
        <v>#REF!</v>
      </c>
      <c r="G513" s="103" t="e">
        <f>#REF!</f>
        <v>#REF!</v>
      </c>
      <c r="H513" s="103">
        <v>0</v>
      </c>
      <c r="I513" s="57">
        <v>17000</v>
      </c>
      <c r="J513" s="57">
        <v>0</v>
      </c>
    </row>
    <row r="514" spans="1:10" s="16" customFormat="1" ht="45" x14ac:dyDescent="0.2">
      <c r="A514" s="99">
        <v>504</v>
      </c>
      <c r="B514" s="41" t="s">
        <v>526</v>
      </c>
      <c r="C514" s="42" t="s">
        <v>349</v>
      </c>
      <c r="D514" s="42">
        <v>1200000000</v>
      </c>
      <c r="E514" s="42" t="s">
        <v>177</v>
      </c>
      <c r="F514" s="57" t="e">
        <f t="shared" ref="F514:G515" si="286">F515</f>
        <v>#REF!</v>
      </c>
      <c r="G514" s="103">
        <f>G515</f>
        <v>0</v>
      </c>
      <c r="H514" s="103">
        <v>159</v>
      </c>
      <c r="I514" s="57">
        <v>159</v>
      </c>
      <c r="J514" s="57">
        <v>159</v>
      </c>
    </row>
    <row r="515" spans="1:10" s="16" customFormat="1" ht="150" x14ac:dyDescent="0.2">
      <c r="A515" s="99">
        <v>505</v>
      </c>
      <c r="B515" s="41" t="s">
        <v>543</v>
      </c>
      <c r="C515" s="42" t="s">
        <v>349</v>
      </c>
      <c r="D515" s="42">
        <v>1201913000</v>
      </c>
      <c r="E515" s="42" t="s">
        <v>177</v>
      </c>
      <c r="F515" s="57" t="e">
        <f t="shared" si="286"/>
        <v>#REF!</v>
      </c>
      <c r="G515" s="103">
        <f t="shared" si="286"/>
        <v>0</v>
      </c>
      <c r="H515" s="103">
        <v>159</v>
      </c>
      <c r="I515" s="57">
        <v>159</v>
      </c>
      <c r="J515" s="57">
        <v>159</v>
      </c>
    </row>
    <row r="516" spans="1:10" s="16" customFormat="1" ht="15" x14ac:dyDescent="0.2">
      <c r="A516" s="99">
        <v>506</v>
      </c>
      <c r="B516" s="41" t="s">
        <v>236</v>
      </c>
      <c r="C516" s="42" t="s">
        <v>349</v>
      </c>
      <c r="D516" s="42">
        <v>1201913000</v>
      </c>
      <c r="E516" s="42" t="s">
        <v>30</v>
      </c>
      <c r="F516" s="57" t="e">
        <f>#REF!</f>
        <v>#REF!</v>
      </c>
      <c r="G516" s="103"/>
      <c r="H516" s="103">
        <v>159</v>
      </c>
      <c r="I516" s="57">
        <v>159</v>
      </c>
      <c r="J516" s="57">
        <v>159</v>
      </c>
    </row>
    <row r="517" spans="1:10" s="16" customFormat="1" ht="15" x14ac:dyDescent="0.2">
      <c r="A517" s="99">
        <v>507</v>
      </c>
      <c r="B517" s="110" t="s">
        <v>229</v>
      </c>
      <c r="C517" s="109" t="s">
        <v>349</v>
      </c>
      <c r="D517" s="109" t="s">
        <v>321</v>
      </c>
      <c r="E517" s="109" t="s">
        <v>177</v>
      </c>
      <c r="F517" s="103">
        <f>F518</f>
        <v>0</v>
      </c>
      <c r="G517" s="103" t="e">
        <f t="shared" ref="G517" si="287">G518</f>
        <v>#REF!</v>
      </c>
      <c r="H517" s="103">
        <v>4013.3</v>
      </c>
      <c r="I517" s="103">
        <v>0</v>
      </c>
      <c r="J517" s="103">
        <v>0</v>
      </c>
    </row>
    <row r="518" spans="1:10" s="16" customFormat="1" ht="30" x14ac:dyDescent="0.2">
      <c r="A518" s="99">
        <v>508</v>
      </c>
      <c r="B518" s="104" t="s">
        <v>583</v>
      </c>
      <c r="C518" s="109" t="s">
        <v>349</v>
      </c>
      <c r="D518" s="109" t="s">
        <v>631</v>
      </c>
      <c r="E518" s="109" t="s">
        <v>177</v>
      </c>
      <c r="F518" s="103">
        <f>F519+F520</f>
        <v>0</v>
      </c>
      <c r="G518" s="103" t="e">
        <f t="shared" ref="G518" si="288">G519+G520</f>
        <v>#REF!</v>
      </c>
      <c r="H518" s="103">
        <v>4013.3</v>
      </c>
      <c r="I518" s="103">
        <v>0</v>
      </c>
      <c r="J518" s="103">
        <v>0</v>
      </c>
    </row>
    <row r="519" spans="1:10" s="16" customFormat="1" ht="15" x14ac:dyDescent="0.2">
      <c r="A519" s="99">
        <v>509</v>
      </c>
      <c r="B519" s="108" t="s">
        <v>304</v>
      </c>
      <c r="C519" s="109" t="s">
        <v>349</v>
      </c>
      <c r="D519" s="109" t="s">
        <v>631</v>
      </c>
      <c r="E519" s="109" t="s">
        <v>305</v>
      </c>
      <c r="F519" s="103">
        <v>0</v>
      </c>
      <c r="G519" s="103" t="e">
        <f>#REF!</f>
        <v>#REF!</v>
      </c>
      <c r="H519" s="103">
        <v>214</v>
      </c>
      <c r="I519" s="103">
        <v>0</v>
      </c>
      <c r="J519" s="103">
        <v>0</v>
      </c>
    </row>
    <row r="520" spans="1:10" s="16" customFormat="1" ht="15" x14ac:dyDescent="0.2">
      <c r="A520" s="99">
        <v>510</v>
      </c>
      <c r="B520" s="108" t="s">
        <v>236</v>
      </c>
      <c r="C520" s="109" t="s">
        <v>349</v>
      </c>
      <c r="D520" s="109" t="s">
        <v>631</v>
      </c>
      <c r="E520" s="109" t="s">
        <v>30</v>
      </c>
      <c r="F520" s="103">
        <v>0</v>
      </c>
      <c r="G520" s="103" t="e">
        <f>#REF!</f>
        <v>#REF!</v>
      </c>
      <c r="H520" s="103">
        <v>3799.3</v>
      </c>
      <c r="I520" s="103">
        <v>0</v>
      </c>
      <c r="J520" s="103">
        <v>0</v>
      </c>
    </row>
    <row r="521" spans="1:10" s="9" customFormat="1" ht="18" x14ac:dyDescent="0.2">
      <c r="A521" s="99">
        <v>511</v>
      </c>
      <c r="B521" s="4" t="s">
        <v>361</v>
      </c>
      <c r="C521" s="5" t="s">
        <v>334</v>
      </c>
      <c r="D521" s="5" t="s">
        <v>49</v>
      </c>
      <c r="E521" s="5" t="s">
        <v>177</v>
      </c>
      <c r="F521" s="56" t="e">
        <f>F522+F552</f>
        <v>#REF!</v>
      </c>
      <c r="G521" s="100" t="e">
        <f t="shared" ref="G521" si="289">G522+G552</f>
        <v>#REF!</v>
      </c>
      <c r="H521" s="100">
        <v>244767.4</v>
      </c>
      <c r="I521" s="56">
        <v>247486</v>
      </c>
      <c r="J521" s="56">
        <v>261420</v>
      </c>
    </row>
    <row r="522" spans="1:10" s="8" customFormat="1" ht="15" x14ac:dyDescent="0.2">
      <c r="A522" s="99">
        <v>512</v>
      </c>
      <c r="B522" s="6" t="s">
        <v>39</v>
      </c>
      <c r="C522" s="7" t="s">
        <v>217</v>
      </c>
      <c r="D522" s="7" t="s">
        <v>49</v>
      </c>
      <c r="E522" s="7" t="s">
        <v>177</v>
      </c>
      <c r="F522" s="57" t="e">
        <f>F523+F545+F548</f>
        <v>#REF!</v>
      </c>
      <c r="G522" s="103" t="e">
        <f t="shared" ref="G522" si="290">G523+G545+G548</f>
        <v>#REF!</v>
      </c>
      <c r="H522" s="103">
        <v>212351.9</v>
      </c>
      <c r="I522" s="103">
        <v>214027</v>
      </c>
      <c r="J522" s="103">
        <v>227374</v>
      </c>
    </row>
    <row r="523" spans="1:10" s="8" customFormat="1" ht="30" x14ac:dyDescent="0.2">
      <c r="A523" s="99">
        <v>513</v>
      </c>
      <c r="B523" s="6" t="s">
        <v>523</v>
      </c>
      <c r="C523" s="7" t="s">
        <v>217</v>
      </c>
      <c r="D523" s="7" t="s">
        <v>281</v>
      </c>
      <c r="E523" s="7" t="s">
        <v>177</v>
      </c>
      <c r="F523" s="57" t="e">
        <f t="shared" ref="F523:G523" si="291">F524</f>
        <v>#REF!</v>
      </c>
      <c r="G523" s="103" t="e">
        <f t="shared" si="291"/>
        <v>#REF!</v>
      </c>
      <c r="H523" s="103">
        <v>205444.3</v>
      </c>
      <c r="I523" s="57">
        <v>213867</v>
      </c>
      <c r="J523" s="57">
        <v>227214</v>
      </c>
    </row>
    <row r="524" spans="1:10" s="8" customFormat="1" ht="15" x14ac:dyDescent="0.2">
      <c r="A524" s="99">
        <v>514</v>
      </c>
      <c r="B524" s="6" t="s">
        <v>181</v>
      </c>
      <c r="C524" s="7" t="s">
        <v>217</v>
      </c>
      <c r="D524" s="7" t="s">
        <v>282</v>
      </c>
      <c r="E524" s="7" t="s">
        <v>177</v>
      </c>
      <c r="F524" s="57" t="e">
        <f>F525+F527+F530+F532+F534+F536+F539+F541+F543</f>
        <v>#REF!</v>
      </c>
      <c r="G524" s="103" t="e">
        <f t="shared" ref="G524" si="292">G525+G527+G530+G532+G534+G536+G539+G541+G543</f>
        <v>#REF!</v>
      </c>
      <c r="H524" s="103">
        <v>205444.3</v>
      </c>
      <c r="I524" s="57">
        <v>213867</v>
      </c>
      <c r="J524" s="57">
        <v>227214</v>
      </c>
    </row>
    <row r="525" spans="1:10" s="8" customFormat="1" ht="30" x14ac:dyDescent="0.2">
      <c r="A525" s="99">
        <v>515</v>
      </c>
      <c r="B525" s="6" t="s">
        <v>15</v>
      </c>
      <c r="C525" s="7" t="s">
        <v>217</v>
      </c>
      <c r="D525" s="7" t="s">
        <v>292</v>
      </c>
      <c r="E525" s="7" t="s">
        <v>177</v>
      </c>
      <c r="F525" s="57" t="e">
        <f t="shared" ref="F525:G525" si="293">F526</f>
        <v>#REF!</v>
      </c>
      <c r="G525" s="103">
        <f t="shared" si="293"/>
        <v>0</v>
      </c>
      <c r="H525" s="103">
        <v>27975.5</v>
      </c>
      <c r="I525" s="57">
        <v>30925</v>
      </c>
      <c r="J525" s="57">
        <v>32837</v>
      </c>
    </row>
    <row r="526" spans="1:10" s="8" customFormat="1" ht="15" x14ac:dyDescent="0.2">
      <c r="A526" s="99">
        <v>516</v>
      </c>
      <c r="B526" s="6" t="s">
        <v>235</v>
      </c>
      <c r="C526" s="7" t="s">
        <v>217</v>
      </c>
      <c r="D526" s="7" t="s">
        <v>292</v>
      </c>
      <c r="E526" s="7" t="s">
        <v>29</v>
      </c>
      <c r="F526" s="57" t="e">
        <f>#REF!</f>
        <v>#REF!</v>
      </c>
      <c r="G526" s="103"/>
      <c r="H526" s="103">
        <v>27975.5</v>
      </c>
      <c r="I526" s="57">
        <v>30925</v>
      </c>
      <c r="J526" s="57">
        <v>32837</v>
      </c>
    </row>
    <row r="527" spans="1:10" s="8" customFormat="1" ht="30" x14ac:dyDescent="0.2">
      <c r="A527" s="99">
        <v>517</v>
      </c>
      <c r="B527" s="6" t="s">
        <v>165</v>
      </c>
      <c r="C527" s="7" t="s">
        <v>217</v>
      </c>
      <c r="D527" s="7" t="s">
        <v>293</v>
      </c>
      <c r="E527" s="7" t="s">
        <v>177</v>
      </c>
      <c r="F527" s="57" t="e">
        <f t="shared" ref="F527:G527" si="294">F528+F529</f>
        <v>#REF!</v>
      </c>
      <c r="G527" s="103">
        <f t="shared" si="294"/>
        <v>0</v>
      </c>
      <c r="H527" s="103">
        <v>71601</v>
      </c>
      <c r="I527" s="57">
        <v>78925</v>
      </c>
      <c r="J527" s="57">
        <v>83878</v>
      </c>
    </row>
    <row r="528" spans="1:10" s="8" customFormat="1" ht="15" x14ac:dyDescent="0.2">
      <c r="A528" s="99">
        <v>518</v>
      </c>
      <c r="B528" s="6" t="s">
        <v>235</v>
      </c>
      <c r="C528" s="7" t="s">
        <v>217</v>
      </c>
      <c r="D528" s="7" t="s">
        <v>293</v>
      </c>
      <c r="E528" s="7" t="s">
        <v>29</v>
      </c>
      <c r="F528" s="57" t="e">
        <f>#REF!</f>
        <v>#REF!</v>
      </c>
      <c r="G528" s="103"/>
      <c r="H528" s="103">
        <v>26710.5</v>
      </c>
      <c r="I528" s="57">
        <v>29601</v>
      </c>
      <c r="J528" s="57">
        <v>31342</v>
      </c>
    </row>
    <row r="529" spans="1:10" s="8" customFormat="1" ht="15" x14ac:dyDescent="0.2">
      <c r="A529" s="99">
        <v>519</v>
      </c>
      <c r="B529" s="6" t="s">
        <v>236</v>
      </c>
      <c r="C529" s="7" t="s">
        <v>217</v>
      </c>
      <c r="D529" s="7" t="s">
        <v>293</v>
      </c>
      <c r="E529" s="7" t="s">
        <v>30</v>
      </c>
      <c r="F529" s="57" t="e">
        <f>#REF!</f>
        <v>#REF!</v>
      </c>
      <c r="G529" s="103"/>
      <c r="H529" s="103">
        <v>44890.5</v>
      </c>
      <c r="I529" s="57">
        <v>49324</v>
      </c>
      <c r="J529" s="57">
        <v>52536</v>
      </c>
    </row>
    <row r="530" spans="1:10" s="8" customFormat="1" ht="15" x14ac:dyDescent="0.2">
      <c r="A530" s="99">
        <v>520</v>
      </c>
      <c r="B530" s="6" t="s">
        <v>96</v>
      </c>
      <c r="C530" s="7" t="s">
        <v>217</v>
      </c>
      <c r="D530" s="7" t="s">
        <v>294</v>
      </c>
      <c r="E530" s="7" t="s">
        <v>177</v>
      </c>
      <c r="F530" s="57" t="e">
        <f t="shared" ref="F530:G530" si="295">F531</f>
        <v>#REF!</v>
      </c>
      <c r="G530" s="103">
        <f t="shared" si="295"/>
        <v>0</v>
      </c>
      <c r="H530" s="103">
        <v>53180</v>
      </c>
      <c r="I530" s="57">
        <v>56968</v>
      </c>
      <c r="J530" s="57">
        <v>60666</v>
      </c>
    </row>
    <row r="531" spans="1:10" s="8" customFormat="1" ht="15" x14ac:dyDescent="0.2">
      <c r="A531" s="99">
        <v>521</v>
      </c>
      <c r="B531" s="6" t="s">
        <v>236</v>
      </c>
      <c r="C531" s="7" t="s">
        <v>217</v>
      </c>
      <c r="D531" s="7" t="s">
        <v>294</v>
      </c>
      <c r="E531" s="7" t="s">
        <v>30</v>
      </c>
      <c r="F531" s="57" t="e">
        <f>#REF!</f>
        <v>#REF!</v>
      </c>
      <c r="G531" s="103"/>
      <c r="H531" s="103">
        <v>53180</v>
      </c>
      <c r="I531" s="57">
        <v>56968</v>
      </c>
      <c r="J531" s="57">
        <v>60666</v>
      </c>
    </row>
    <row r="532" spans="1:10" s="8" customFormat="1" ht="30" x14ac:dyDescent="0.2">
      <c r="A532" s="99">
        <v>522</v>
      </c>
      <c r="B532" s="6" t="s">
        <v>70</v>
      </c>
      <c r="C532" s="7" t="s">
        <v>217</v>
      </c>
      <c r="D532" s="7" t="s">
        <v>54</v>
      </c>
      <c r="E532" s="7" t="s">
        <v>177</v>
      </c>
      <c r="F532" s="57" t="e">
        <f t="shared" ref="F532:G532" si="296">F533</f>
        <v>#REF!</v>
      </c>
      <c r="G532" s="103">
        <f t="shared" si="296"/>
        <v>0</v>
      </c>
      <c r="H532" s="103">
        <v>40807.5</v>
      </c>
      <c r="I532" s="57">
        <v>44827</v>
      </c>
      <c r="J532" s="57">
        <v>47611</v>
      </c>
    </row>
    <row r="533" spans="1:10" s="8" customFormat="1" ht="15" x14ac:dyDescent="0.2">
      <c r="A533" s="99">
        <v>523</v>
      </c>
      <c r="B533" s="6" t="s">
        <v>235</v>
      </c>
      <c r="C533" s="7" t="s">
        <v>217</v>
      </c>
      <c r="D533" s="7" t="s">
        <v>54</v>
      </c>
      <c r="E533" s="7" t="s">
        <v>29</v>
      </c>
      <c r="F533" s="57" t="e">
        <f>#REF!</f>
        <v>#REF!</v>
      </c>
      <c r="G533" s="103"/>
      <c r="H533" s="103">
        <v>40807.5</v>
      </c>
      <c r="I533" s="57">
        <v>44827</v>
      </c>
      <c r="J533" s="57">
        <v>47611</v>
      </c>
    </row>
    <row r="534" spans="1:10" s="8" customFormat="1" ht="30" x14ac:dyDescent="0.2">
      <c r="A534" s="99">
        <v>524</v>
      </c>
      <c r="B534" s="6" t="s">
        <v>37</v>
      </c>
      <c r="C534" s="7" t="s">
        <v>217</v>
      </c>
      <c r="D534" s="7" t="s">
        <v>38</v>
      </c>
      <c r="E534" s="7" t="s">
        <v>177</v>
      </c>
      <c r="F534" s="57" t="e">
        <f>F535</f>
        <v>#REF!</v>
      </c>
      <c r="G534" s="103">
        <f t="shared" ref="G534" si="297">G535</f>
        <v>0</v>
      </c>
      <c r="H534" s="103">
        <v>6308</v>
      </c>
      <c r="I534" s="57">
        <v>0</v>
      </c>
      <c r="J534" s="57">
        <v>0</v>
      </c>
    </row>
    <row r="535" spans="1:10" s="8" customFormat="1" ht="15" x14ac:dyDescent="0.2">
      <c r="A535" s="99">
        <v>525</v>
      </c>
      <c r="B535" s="6" t="s">
        <v>235</v>
      </c>
      <c r="C535" s="7" t="s">
        <v>217</v>
      </c>
      <c r="D535" s="7" t="s">
        <v>38</v>
      </c>
      <c r="E535" s="7" t="s">
        <v>29</v>
      </c>
      <c r="F535" s="57" t="e">
        <f>#REF!</f>
        <v>#REF!</v>
      </c>
      <c r="G535" s="103"/>
      <c r="H535" s="103">
        <v>6308</v>
      </c>
      <c r="I535" s="57">
        <v>0</v>
      </c>
      <c r="J535" s="57">
        <v>0</v>
      </c>
    </row>
    <row r="536" spans="1:10" s="8" customFormat="1" ht="30" x14ac:dyDescent="0.2">
      <c r="A536" s="99">
        <v>526</v>
      </c>
      <c r="B536" s="6" t="s">
        <v>230</v>
      </c>
      <c r="C536" s="7" t="s">
        <v>217</v>
      </c>
      <c r="D536" s="7" t="s">
        <v>32</v>
      </c>
      <c r="E536" s="7" t="s">
        <v>177</v>
      </c>
      <c r="F536" s="57" t="e">
        <f t="shared" ref="F536:G536" si="298">F537+F538</f>
        <v>#REF!</v>
      </c>
      <c r="G536" s="103">
        <f t="shared" si="298"/>
        <v>0</v>
      </c>
      <c r="H536" s="103">
        <v>2222</v>
      </c>
      <c r="I536" s="57">
        <v>2222</v>
      </c>
      <c r="J536" s="57">
        <v>2222</v>
      </c>
    </row>
    <row r="537" spans="1:10" s="8" customFormat="1" ht="15" x14ac:dyDescent="0.2">
      <c r="A537" s="99">
        <v>527</v>
      </c>
      <c r="B537" s="6" t="s">
        <v>235</v>
      </c>
      <c r="C537" s="7" t="s">
        <v>217</v>
      </c>
      <c r="D537" s="7" t="s">
        <v>32</v>
      </c>
      <c r="E537" s="7" t="s">
        <v>29</v>
      </c>
      <c r="F537" s="57" t="e">
        <f>#REF!</f>
        <v>#REF!</v>
      </c>
      <c r="G537" s="103"/>
      <c r="H537" s="103">
        <v>256</v>
      </c>
      <c r="I537" s="57">
        <v>256</v>
      </c>
      <c r="J537" s="57">
        <v>256</v>
      </c>
    </row>
    <row r="538" spans="1:10" s="8" customFormat="1" ht="15" x14ac:dyDescent="0.2">
      <c r="A538" s="99">
        <v>528</v>
      </c>
      <c r="B538" s="6" t="s">
        <v>236</v>
      </c>
      <c r="C538" s="7" t="s">
        <v>217</v>
      </c>
      <c r="D538" s="7" t="s">
        <v>32</v>
      </c>
      <c r="E538" s="7" t="s">
        <v>30</v>
      </c>
      <c r="F538" s="57" t="e">
        <f>#REF!</f>
        <v>#REF!</v>
      </c>
      <c r="G538" s="103"/>
      <c r="H538" s="103">
        <v>1966</v>
      </c>
      <c r="I538" s="57">
        <v>1966</v>
      </c>
      <c r="J538" s="57">
        <v>1966</v>
      </c>
    </row>
    <row r="539" spans="1:10" s="8" customFormat="1" ht="30" x14ac:dyDescent="0.2">
      <c r="A539" s="99">
        <v>529</v>
      </c>
      <c r="B539" s="6" t="s">
        <v>415</v>
      </c>
      <c r="C539" s="7" t="s">
        <v>217</v>
      </c>
      <c r="D539" s="7" t="s">
        <v>458</v>
      </c>
      <c r="E539" s="7" t="s">
        <v>177</v>
      </c>
      <c r="F539" s="57" t="e">
        <f t="shared" ref="F539:G539" si="299">F540</f>
        <v>#REF!</v>
      </c>
      <c r="G539" s="103">
        <f t="shared" si="299"/>
        <v>0</v>
      </c>
      <c r="H539" s="103">
        <v>150</v>
      </c>
      <c r="I539" s="57">
        <v>0</v>
      </c>
      <c r="J539" s="57">
        <v>0</v>
      </c>
    </row>
    <row r="540" spans="1:10" s="8" customFormat="1" ht="15" x14ac:dyDescent="0.2">
      <c r="A540" s="99">
        <v>530</v>
      </c>
      <c r="B540" s="6" t="s">
        <v>236</v>
      </c>
      <c r="C540" s="7" t="s">
        <v>217</v>
      </c>
      <c r="D540" s="7" t="s">
        <v>458</v>
      </c>
      <c r="E540" s="7" t="s">
        <v>30</v>
      </c>
      <c r="F540" s="57" t="e">
        <f>#REF!</f>
        <v>#REF!</v>
      </c>
      <c r="G540" s="103"/>
      <c r="H540" s="103">
        <v>150</v>
      </c>
      <c r="I540" s="57">
        <v>0</v>
      </c>
      <c r="J540" s="57">
        <v>0</v>
      </c>
    </row>
    <row r="541" spans="1:10" s="8" customFormat="1" ht="30" x14ac:dyDescent="0.2">
      <c r="A541" s="99">
        <v>531</v>
      </c>
      <c r="B541" s="6" t="s">
        <v>535</v>
      </c>
      <c r="C541" s="7" t="s">
        <v>217</v>
      </c>
      <c r="D541" s="7" t="s">
        <v>542</v>
      </c>
      <c r="E541" s="7" t="s">
        <v>177</v>
      </c>
      <c r="F541" s="57" t="e">
        <f t="shared" ref="F541:G541" si="300">F542</f>
        <v>#REF!</v>
      </c>
      <c r="G541" s="103">
        <f t="shared" si="300"/>
        <v>0</v>
      </c>
      <c r="H541" s="103">
        <v>311.39999999999998</v>
      </c>
      <c r="I541" s="57">
        <v>0</v>
      </c>
      <c r="J541" s="57">
        <v>0</v>
      </c>
    </row>
    <row r="542" spans="1:10" s="8" customFormat="1" ht="15" x14ac:dyDescent="0.2">
      <c r="A542" s="99">
        <v>532</v>
      </c>
      <c r="B542" s="6" t="s">
        <v>235</v>
      </c>
      <c r="C542" s="7" t="s">
        <v>217</v>
      </c>
      <c r="D542" s="7" t="s">
        <v>542</v>
      </c>
      <c r="E542" s="7" t="s">
        <v>29</v>
      </c>
      <c r="F542" s="57" t="e">
        <f>#REF!</f>
        <v>#REF!</v>
      </c>
      <c r="G542" s="103"/>
      <c r="H542" s="103">
        <v>311.39999999999998</v>
      </c>
      <c r="I542" s="57">
        <v>0</v>
      </c>
      <c r="J542" s="57">
        <v>0</v>
      </c>
    </row>
    <row r="543" spans="1:10" s="8" customFormat="1" ht="45" x14ac:dyDescent="0.2">
      <c r="A543" s="99">
        <v>533</v>
      </c>
      <c r="B543" s="31" t="s">
        <v>609</v>
      </c>
      <c r="C543" s="2" t="s">
        <v>217</v>
      </c>
      <c r="D543" s="7" t="s">
        <v>581</v>
      </c>
      <c r="E543" s="2" t="s">
        <v>177</v>
      </c>
      <c r="F543" s="57" t="e">
        <f>F544</f>
        <v>#REF!</v>
      </c>
      <c r="G543" s="103" t="e">
        <f t="shared" ref="G543" si="301">G544</f>
        <v>#REF!</v>
      </c>
      <c r="H543" s="103">
        <v>2888.9</v>
      </c>
      <c r="I543" s="57">
        <v>0</v>
      </c>
      <c r="J543" s="57">
        <v>0</v>
      </c>
    </row>
    <row r="544" spans="1:10" s="8" customFormat="1" ht="15" x14ac:dyDescent="0.2">
      <c r="A544" s="99">
        <v>534</v>
      </c>
      <c r="B544" s="6" t="s">
        <v>236</v>
      </c>
      <c r="C544" s="2" t="s">
        <v>217</v>
      </c>
      <c r="D544" s="7" t="s">
        <v>581</v>
      </c>
      <c r="E544" s="2" t="s">
        <v>30</v>
      </c>
      <c r="F544" s="57" t="e">
        <f>#REF!</f>
        <v>#REF!</v>
      </c>
      <c r="G544" s="103" t="e">
        <f>#REF!</f>
        <v>#REF!</v>
      </c>
      <c r="H544" s="103">
        <v>2888.9</v>
      </c>
      <c r="I544" s="57">
        <v>0</v>
      </c>
      <c r="J544" s="57">
        <v>0</v>
      </c>
    </row>
    <row r="545" spans="1:10" s="8" customFormat="1" ht="45" x14ac:dyDescent="0.2">
      <c r="A545" s="99">
        <v>535</v>
      </c>
      <c r="B545" s="10" t="s">
        <v>526</v>
      </c>
      <c r="C545" s="7" t="s">
        <v>217</v>
      </c>
      <c r="D545" s="12" t="s">
        <v>248</v>
      </c>
      <c r="E545" s="12" t="s">
        <v>177</v>
      </c>
      <c r="F545" s="57" t="e">
        <f>F546</f>
        <v>#REF!</v>
      </c>
      <c r="G545" s="103">
        <f t="shared" ref="G545" si="302">G546</f>
        <v>0</v>
      </c>
      <c r="H545" s="103">
        <v>137</v>
      </c>
      <c r="I545" s="57">
        <v>160</v>
      </c>
      <c r="J545" s="57">
        <v>160</v>
      </c>
    </row>
    <row r="546" spans="1:10" s="8" customFormat="1" ht="30" x14ac:dyDescent="0.2">
      <c r="A546" s="99">
        <v>536</v>
      </c>
      <c r="B546" s="10" t="s">
        <v>362</v>
      </c>
      <c r="C546" s="7" t="s">
        <v>217</v>
      </c>
      <c r="D546" s="12" t="s">
        <v>161</v>
      </c>
      <c r="E546" s="12" t="s">
        <v>177</v>
      </c>
      <c r="F546" s="57" t="e">
        <f t="shared" ref="F546:G546" si="303">F547</f>
        <v>#REF!</v>
      </c>
      <c r="G546" s="103">
        <f t="shared" si="303"/>
        <v>0</v>
      </c>
      <c r="H546" s="103">
        <v>137</v>
      </c>
      <c r="I546" s="57">
        <v>160</v>
      </c>
      <c r="J546" s="57">
        <v>160</v>
      </c>
    </row>
    <row r="547" spans="1:10" s="8" customFormat="1" ht="15" x14ac:dyDescent="0.2">
      <c r="A547" s="99">
        <v>537</v>
      </c>
      <c r="B547" s="6" t="s">
        <v>236</v>
      </c>
      <c r="C547" s="7" t="s">
        <v>217</v>
      </c>
      <c r="D547" s="12" t="s">
        <v>161</v>
      </c>
      <c r="E547" s="12" t="s">
        <v>30</v>
      </c>
      <c r="F547" s="57" t="e">
        <f>#REF!</f>
        <v>#REF!</v>
      </c>
      <c r="G547" s="103"/>
      <c r="H547" s="103">
        <v>137</v>
      </c>
      <c r="I547" s="57">
        <v>160</v>
      </c>
      <c r="J547" s="57">
        <v>160</v>
      </c>
    </row>
    <row r="548" spans="1:10" s="8" customFormat="1" ht="15" x14ac:dyDescent="0.2">
      <c r="A548" s="99">
        <v>538</v>
      </c>
      <c r="B548" s="101" t="s">
        <v>229</v>
      </c>
      <c r="C548" s="102" t="s">
        <v>217</v>
      </c>
      <c r="D548" s="102" t="s">
        <v>321</v>
      </c>
      <c r="E548" s="102" t="s">
        <v>177</v>
      </c>
      <c r="F548" s="103">
        <f>F549</f>
        <v>0</v>
      </c>
      <c r="G548" s="103" t="e">
        <f t="shared" ref="G548" si="304">G549</f>
        <v>#REF!</v>
      </c>
      <c r="H548" s="103">
        <v>6770.6</v>
      </c>
      <c r="I548" s="103">
        <v>0</v>
      </c>
      <c r="J548" s="103">
        <v>0</v>
      </c>
    </row>
    <row r="549" spans="1:10" s="8" customFormat="1" ht="30" x14ac:dyDescent="0.2">
      <c r="A549" s="99">
        <v>539</v>
      </c>
      <c r="B549" s="101" t="s">
        <v>583</v>
      </c>
      <c r="C549" s="102" t="s">
        <v>217</v>
      </c>
      <c r="D549" s="102" t="s">
        <v>631</v>
      </c>
      <c r="E549" s="102" t="s">
        <v>177</v>
      </c>
      <c r="F549" s="103">
        <f>F550+F551</f>
        <v>0</v>
      </c>
      <c r="G549" s="103" t="e">
        <f t="shared" ref="G549" si="305">G550+G551</f>
        <v>#REF!</v>
      </c>
      <c r="H549" s="103">
        <v>6770.6</v>
      </c>
      <c r="I549" s="103">
        <v>0</v>
      </c>
      <c r="J549" s="103">
        <v>0</v>
      </c>
    </row>
    <row r="550" spans="1:10" s="8" customFormat="1" ht="15" x14ac:dyDescent="0.2">
      <c r="A550" s="99">
        <v>540</v>
      </c>
      <c r="B550" s="101" t="s">
        <v>235</v>
      </c>
      <c r="C550" s="102" t="s">
        <v>217</v>
      </c>
      <c r="D550" s="102" t="s">
        <v>631</v>
      </c>
      <c r="E550" s="102" t="s">
        <v>29</v>
      </c>
      <c r="F550" s="103">
        <v>0</v>
      </c>
      <c r="G550" s="103" t="e">
        <f>#REF!</f>
        <v>#REF!</v>
      </c>
      <c r="H550" s="103">
        <v>3287.6</v>
      </c>
      <c r="I550" s="103">
        <v>0</v>
      </c>
      <c r="J550" s="103">
        <v>0</v>
      </c>
    </row>
    <row r="551" spans="1:10" s="8" customFormat="1" ht="15" x14ac:dyDescent="0.2">
      <c r="A551" s="99">
        <v>541</v>
      </c>
      <c r="B551" s="101" t="s">
        <v>236</v>
      </c>
      <c r="C551" s="102" t="s">
        <v>217</v>
      </c>
      <c r="D551" s="102" t="s">
        <v>631</v>
      </c>
      <c r="E551" s="102" t="s">
        <v>30</v>
      </c>
      <c r="F551" s="103">
        <v>0</v>
      </c>
      <c r="G551" s="103" t="e">
        <f>#REF!</f>
        <v>#REF!</v>
      </c>
      <c r="H551" s="103">
        <v>3483</v>
      </c>
      <c r="I551" s="103">
        <v>0</v>
      </c>
      <c r="J551" s="103">
        <v>0</v>
      </c>
    </row>
    <row r="552" spans="1:10" s="8" customFormat="1" ht="15" x14ac:dyDescent="0.2">
      <c r="A552" s="99">
        <v>542</v>
      </c>
      <c r="B552" s="6" t="s">
        <v>286</v>
      </c>
      <c r="C552" s="7" t="s">
        <v>74</v>
      </c>
      <c r="D552" s="7" t="s">
        <v>49</v>
      </c>
      <c r="E552" s="7" t="s">
        <v>177</v>
      </c>
      <c r="F552" s="57" t="e">
        <f>F553</f>
        <v>#REF!</v>
      </c>
      <c r="G552" s="103">
        <f t="shared" ref="G552" si="306">G553</f>
        <v>0</v>
      </c>
      <c r="H552" s="103">
        <v>32415.5</v>
      </c>
      <c r="I552" s="57">
        <v>33459</v>
      </c>
      <c r="J552" s="57">
        <v>34046</v>
      </c>
    </row>
    <row r="553" spans="1:10" s="8" customFormat="1" ht="30" x14ac:dyDescent="0.2">
      <c r="A553" s="99">
        <v>543</v>
      </c>
      <c r="B553" s="6" t="s">
        <v>523</v>
      </c>
      <c r="C553" s="7" t="s">
        <v>74</v>
      </c>
      <c r="D553" s="7" t="s">
        <v>281</v>
      </c>
      <c r="E553" s="7" t="s">
        <v>177</v>
      </c>
      <c r="F553" s="57" t="e">
        <f t="shared" ref="F553:G553" si="307">F554</f>
        <v>#REF!</v>
      </c>
      <c r="G553" s="103">
        <f t="shared" si="307"/>
        <v>0</v>
      </c>
      <c r="H553" s="103">
        <v>32415.5</v>
      </c>
      <c r="I553" s="57">
        <v>33459</v>
      </c>
      <c r="J553" s="57">
        <v>34046</v>
      </c>
    </row>
    <row r="554" spans="1:10" s="8" customFormat="1" ht="45" x14ac:dyDescent="0.2">
      <c r="A554" s="99">
        <v>544</v>
      </c>
      <c r="B554" s="6" t="s">
        <v>527</v>
      </c>
      <c r="C554" s="7" t="s">
        <v>74</v>
      </c>
      <c r="D554" s="7" t="s">
        <v>33</v>
      </c>
      <c r="E554" s="7" t="s">
        <v>177</v>
      </c>
      <c r="F554" s="57" t="e">
        <f t="shared" ref="F554" si="308">F555+F558</f>
        <v>#REF!</v>
      </c>
      <c r="G554" s="103">
        <f t="shared" ref="G554" si="309">G555+G558</f>
        <v>0</v>
      </c>
      <c r="H554" s="103">
        <v>32415.5</v>
      </c>
      <c r="I554" s="57">
        <v>33459</v>
      </c>
      <c r="J554" s="57">
        <v>34046</v>
      </c>
    </row>
    <row r="555" spans="1:10" s="8" customFormat="1" ht="15" x14ac:dyDescent="0.2">
      <c r="A555" s="99">
        <v>545</v>
      </c>
      <c r="B555" s="6" t="s">
        <v>17</v>
      </c>
      <c r="C555" s="7" t="s">
        <v>74</v>
      </c>
      <c r="D555" s="7" t="s">
        <v>34</v>
      </c>
      <c r="E555" s="7" t="s">
        <v>177</v>
      </c>
      <c r="F555" s="57" t="e">
        <f t="shared" ref="F555" si="310">F556+F557</f>
        <v>#REF!</v>
      </c>
      <c r="G555" s="103">
        <f t="shared" ref="G555" si="311">G556+G557</f>
        <v>0</v>
      </c>
      <c r="H555" s="103">
        <v>3346.5</v>
      </c>
      <c r="I555" s="57">
        <v>3534</v>
      </c>
      <c r="J555" s="57">
        <v>3750</v>
      </c>
    </row>
    <row r="556" spans="1:10" s="8" customFormat="1" ht="15" x14ac:dyDescent="0.2">
      <c r="A556" s="99">
        <v>546</v>
      </c>
      <c r="B556" s="6" t="s">
        <v>160</v>
      </c>
      <c r="C556" s="7" t="s">
        <v>74</v>
      </c>
      <c r="D556" s="7" t="s">
        <v>34</v>
      </c>
      <c r="E556" s="7" t="s">
        <v>369</v>
      </c>
      <c r="F556" s="57" t="e">
        <f>#REF!</f>
        <v>#REF!</v>
      </c>
      <c r="G556" s="103"/>
      <c r="H556" s="103">
        <v>3331</v>
      </c>
      <c r="I556" s="57">
        <v>3510</v>
      </c>
      <c r="J556" s="57">
        <v>3726</v>
      </c>
    </row>
    <row r="557" spans="1:10" ht="30" x14ac:dyDescent="0.2">
      <c r="A557" s="99">
        <v>547</v>
      </c>
      <c r="B557" s="6" t="s">
        <v>254</v>
      </c>
      <c r="C557" s="7" t="s">
        <v>74</v>
      </c>
      <c r="D557" s="7" t="s">
        <v>34</v>
      </c>
      <c r="E557" s="7" t="s">
        <v>255</v>
      </c>
      <c r="F557" s="57" t="e">
        <f>#REF!</f>
        <v>#REF!</v>
      </c>
      <c r="G557" s="103"/>
      <c r="H557" s="103">
        <v>15.5</v>
      </c>
      <c r="I557" s="57">
        <v>24</v>
      </c>
      <c r="J557" s="57">
        <v>24</v>
      </c>
    </row>
    <row r="558" spans="1:10" ht="60" x14ac:dyDescent="0.2">
      <c r="A558" s="99">
        <v>548</v>
      </c>
      <c r="B558" s="6" t="s">
        <v>82</v>
      </c>
      <c r="C558" s="7" t="s">
        <v>74</v>
      </c>
      <c r="D558" s="7" t="s">
        <v>35</v>
      </c>
      <c r="E558" s="7" t="s">
        <v>177</v>
      </c>
      <c r="F558" s="57" t="e">
        <f t="shared" ref="F558:G558" si="312">F559+F560</f>
        <v>#REF!</v>
      </c>
      <c r="G558" s="103">
        <f t="shared" si="312"/>
        <v>0</v>
      </c>
      <c r="H558" s="103">
        <v>29069</v>
      </c>
      <c r="I558" s="57">
        <v>29925</v>
      </c>
      <c r="J558" s="57">
        <v>30296</v>
      </c>
    </row>
    <row r="559" spans="1:10" s="8" customFormat="1" ht="39" customHeight="1" x14ac:dyDescent="0.2">
      <c r="A559" s="99">
        <v>549</v>
      </c>
      <c r="B559" s="6" t="s">
        <v>304</v>
      </c>
      <c r="C559" s="7" t="s">
        <v>74</v>
      </c>
      <c r="D559" s="7" t="s">
        <v>35</v>
      </c>
      <c r="E559" s="7" t="s">
        <v>305</v>
      </c>
      <c r="F559" s="57" t="e">
        <f>#REF!</f>
        <v>#REF!</v>
      </c>
      <c r="G559" s="103"/>
      <c r="H559" s="103">
        <v>28485</v>
      </c>
      <c r="I559" s="57">
        <v>29268</v>
      </c>
      <c r="J559" s="57">
        <v>29633</v>
      </c>
    </row>
    <row r="560" spans="1:10" s="8" customFormat="1" ht="40.5" customHeight="1" x14ac:dyDescent="0.2">
      <c r="A560" s="99">
        <v>550</v>
      </c>
      <c r="B560" s="6" t="s">
        <v>254</v>
      </c>
      <c r="C560" s="7" t="s">
        <v>74</v>
      </c>
      <c r="D560" s="7" t="s">
        <v>35</v>
      </c>
      <c r="E560" s="7" t="s">
        <v>255</v>
      </c>
      <c r="F560" s="57" t="e">
        <f>#REF!</f>
        <v>#REF!</v>
      </c>
      <c r="G560" s="103"/>
      <c r="H560" s="103">
        <v>584</v>
      </c>
      <c r="I560" s="57">
        <v>657</v>
      </c>
      <c r="J560" s="57">
        <v>663</v>
      </c>
    </row>
    <row r="561" spans="1:13" s="9" customFormat="1" ht="18" x14ac:dyDescent="0.2">
      <c r="A561" s="99">
        <v>551</v>
      </c>
      <c r="B561" s="14" t="s">
        <v>25</v>
      </c>
      <c r="C561" s="5">
        <v>1000</v>
      </c>
      <c r="D561" s="5" t="s">
        <v>49</v>
      </c>
      <c r="E561" s="5" t="s">
        <v>177</v>
      </c>
      <c r="F561" s="56" t="e">
        <f>F562+F566+F598+F587</f>
        <v>#REF!</v>
      </c>
      <c r="G561" s="100" t="e">
        <f>G562+G566+G598+G587</f>
        <v>#REF!</v>
      </c>
      <c r="H561" s="100">
        <v>198197.6</v>
      </c>
      <c r="I561" s="56">
        <v>203742.80000000002</v>
      </c>
      <c r="J561" s="56">
        <v>210143.80000000002</v>
      </c>
    </row>
    <row r="562" spans="1:13" s="16" customFormat="1" ht="15" x14ac:dyDescent="0.2">
      <c r="A562" s="99">
        <v>552</v>
      </c>
      <c r="B562" s="6" t="s">
        <v>16</v>
      </c>
      <c r="C562" s="7">
        <v>1001</v>
      </c>
      <c r="D562" s="7" t="s">
        <v>49</v>
      </c>
      <c r="E562" s="7" t="s">
        <v>177</v>
      </c>
      <c r="F562" s="57" t="e">
        <f t="shared" ref="F562:G564" si="313">F563</f>
        <v>#REF!</v>
      </c>
      <c r="G562" s="103">
        <f t="shared" si="313"/>
        <v>0</v>
      </c>
      <c r="H562" s="103">
        <v>7055</v>
      </c>
      <c r="I562" s="57">
        <v>7348</v>
      </c>
      <c r="J562" s="57">
        <v>7646</v>
      </c>
    </row>
    <row r="563" spans="1:13" s="16" customFormat="1" ht="15" x14ac:dyDescent="0.2">
      <c r="A563" s="99">
        <v>553</v>
      </c>
      <c r="B563" s="6" t="s">
        <v>229</v>
      </c>
      <c r="C563" s="7" t="s">
        <v>110</v>
      </c>
      <c r="D563" s="7" t="s">
        <v>321</v>
      </c>
      <c r="E563" s="7" t="s">
        <v>177</v>
      </c>
      <c r="F563" s="57" t="e">
        <f t="shared" si="313"/>
        <v>#REF!</v>
      </c>
      <c r="G563" s="103">
        <f t="shared" si="313"/>
        <v>0</v>
      </c>
      <c r="H563" s="103">
        <v>7055</v>
      </c>
      <c r="I563" s="57">
        <v>7348</v>
      </c>
      <c r="J563" s="57">
        <v>7646</v>
      </c>
    </row>
    <row r="564" spans="1:13" s="17" customFormat="1" ht="15" x14ac:dyDescent="0.2">
      <c r="A564" s="99">
        <v>554</v>
      </c>
      <c r="B564" s="6" t="s">
        <v>6</v>
      </c>
      <c r="C564" s="7">
        <v>1001</v>
      </c>
      <c r="D564" s="7" t="s">
        <v>322</v>
      </c>
      <c r="E564" s="7" t="s">
        <v>177</v>
      </c>
      <c r="F564" s="57" t="e">
        <f t="shared" si="313"/>
        <v>#REF!</v>
      </c>
      <c r="G564" s="103">
        <f t="shared" si="313"/>
        <v>0</v>
      </c>
      <c r="H564" s="103">
        <v>7055</v>
      </c>
      <c r="I564" s="57">
        <v>7348</v>
      </c>
      <c r="J564" s="57">
        <v>7646</v>
      </c>
    </row>
    <row r="565" spans="1:13" s="17" customFormat="1" ht="15" x14ac:dyDescent="0.2">
      <c r="A565" s="99">
        <v>555</v>
      </c>
      <c r="B565" s="6" t="s">
        <v>108</v>
      </c>
      <c r="C565" s="7" t="s">
        <v>110</v>
      </c>
      <c r="D565" s="7" t="s">
        <v>322</v>
      </c>
      <c r="E565" s="7" t="s">
        <v>101</v>
      </c>
      <c r="F565" s="57" t="e">
        <f>#REF!+#REF!+#REF!+#REF!+#REF!</f>
        <v>#REF!</v>
      </c>
      <c r="G565" s="103"/>
      <c r="H565" s="103">
        <v>7055</v>
      </c>
      <c r="I565" s="57">
        <v>7348</v>
      </c>
      <c r="J565" s="57">
        <v>7646</v>
      </c>
      <c r="K565" s="96"/>
      <c r="L565" s="96"/>
      <c r="M565" s="96"/>
    </row>
    <row r="566" spans="1:13" s="8" customFormat="1" ht="15" x14ac:dyDescent="0.2">
      <c r="A566" s="99">
        <v>556</v>
      </c>
      <c r="B566" s="6" t="s">
        <v>124</v>
      </c>
      <c r="C566" s="7">
        <v>1003</v>
      </c>
      <c r="D566" s="7" t="s">
        <v>49</v>
      </c>
      <c r="E566" s="7" t="s">
        <v>177</v>
      </c>
      <c r="F566" s="57" t="e">
        <f t="shared" ref="F566" si="314">F567+F574</f>
        <v>#REF!</v>
      </c>
      <c r="G566" s="103" t="e">
        <f t="shared" ref="G566" si="315">G567+G574</f>
        <v>#REF!</v>
      </c>
      <c r="H566" s="103">
        <v>173020.1</v>
      </c>
      <c r="I566" s="57">
        <v>178972.10000000003</v>
      </c>
      <c r="J566" s="57">
        <v>184579</v>
      </c>
    </row>
    <row r="567" spans="1:13" s="8" customFormat="1" ht="51.75" customHeight="1" x14ac:dyDescent="0.2">
      <c r="A567" s="99">
        <v>557</v>
      </c>
      <c r="B567" s="10" t="s">
        <v>526</v>
      </c>
      <c r="C567" s="7" t="s">
        <v>26</v>
      </c>
      <c r="D567" s="7" t="s">
        <v>248</v>
      </c>
      <c r="E567" s="7" t="s">
        <v>177</v>
      </c>
      <c r="F567" s="57" t="e">
        <f t="shared" ref="F567" si="316">F568+F570+F572</f>
        <v>#REF!</v>
      </c>
      <c r="G567" s="103">
        <f t="shared" ref="G567" si="317">G568+G570+G572</f>
        <v>0</v>
      </c>
      <c r="H567" s="103">
        <v>3118</v>
      </c>
      <c r="I567" s="57">
        <v>3005</v>
      </c>
      <c r="J567" s="57">
        <v>3005</v>
      </c>
    </row>
    <row r="568" spans="1:13" s="8" customFormat="1" ht="80.45" customHeight="1" x14ac:dyDescent="0.2">
      <c r="A568" s="99">
        <v>558</v>
      </c>
      <c r="B568" s="6" t="s">
        <v>358</v>
      </c>
      <c r="C568" s="7" t="s">
        <v>26</v>
      </c>
      <c r="D568" s="7" t="s">
        <v>125</v>
      </c>
      <c r="E568" s="7" t="s">
        <v>177</v>
      </c>
      <c r="F568" s="57" t="e">
        <f t="shared" ref="F568:G568" si="318">F569</f>
        <v>#REF!</v>
      </c>
      <c r="G568" s="103">
        <f t="shared" si="318"/>
        <v>0</v>
      </c>
      <c r="H568" s="103">
        <v>2990</v>
      </c>
      <c r="I568" s="57">
        <v>2990</v>
      </c>
      <c r="J568" s="57">
        <v>2990</v>
      </c>
    </row>
    <row r="569" spans="1:13" s="8" customFormat="1" ht="21.6" customHeight="1" x14ac:dyDescent="0.2">
      <c r="A569" s="99">
        <v>559</v>
      </c>
      <c r="B569" s="6" t="s">
        <v>108</v>
      </c>
      <c r="C569" s="7" t="s">
        <v>26</v>
      </c>
      <c r="D569" s="7" t="s">
        <v>125</v>
      </c>
      <c r="E569" s="7" t="s">
        <v>101</v>
      </c>
      <c r="F569" s="57" t="e">
        <f>#REF!</f>
        <v>#REF!</v>
      </c>
      <c r="G569" s="103"/>
      <c r="H569" s="103">
        <v>2990</v>
      </c>
      <c r="I569" s="57">
        <v>2990</v>
      </c>
      <c r="J569" s="57">
        <v>2990</v>
      </c>
    </row>
    <row r="570" spans="1:13" s="8" customFormat="1" ht="84.6" customHeight="1" x14ac:dyDescent="0.2">
      <c r="A570" s="99">
        <v>560</v>
      </c>
      <c r="B570" s="6" t="s">
        <v>384</v>
      </c>
      <c r="C570" s="7" t="s">
        <v>26</v>
      </c>
      <c r="D570" s="7" t="s">
        <v>392</v>
      </c>
      <c r="E570" s="7" t="s">
        <v>177</v>
      </c>
      <c r="F570" s="57" t="e">
        <f t="shared" ref="F570:G570" si="319">F571</f>
        <v>#REF!</v>
      </c>
      <c r="G570" s="103">
        <f t="shared" si="319"/>
        <v>0</v>
      </c>
      <c r="H570" s="103">
        <v>83</v>
      </c>
      <c r="I570" s="57">
        <v>0</v>
      </c>
      <c r="J570" s="57">
        <v>0</v>
      </c>
    </row>
    <row r="571" spans="1:13" s="8" customFormat="1" ht="36" customHeight="1" x14ac:dyDescent="0.2">
      <c r="A571" s="99">
        <v>561</v>
      </c>
      <c r="B571" s="6" t="s">
        <v>365</v>
      </c>
      <c r="C571" s="7" t="s">
        <v>26</v>
      </c>
      <c r="D571" s="7">
        <v>1200917500</v>
      </c>
      <c r="E571" s="7" t="s">
        <v>75</v>
      </c>
      <c r="F571" s="57" t="e">
        <f>#REF!</f>
        <v>#REF!</v>
      </c>
      <c r="G571" s="103"/>
      <c r="H571" s="103">
        <v>83</v>
      </c>
      <c r="I571" s="57">
        <v>0</v>
      </c>
      <c r="J571" s="57">
        <v>0</v>
      </c>
    </row>
    <row r="572" spans="1:13" s="8" customFormat="1" ht="81.599999999999994" customHeight="1" x14ac:dyDescent="0.2">
      <c r="A572" s="99">
        <v>562</v>
      </c>
      <c r="B572" s="6" t="s">
        <v>385</v>
      </c>
      <c r="C572" s="7" t="s">
        <v>26</v>
      </c>
      <c r="D572" s="7" t="s">
        <v>393</v>
      </c>
      <c r="E572" s="7" t="s">
        <v>177</v>
      </c>
      <c r="F572" s="57" t="e">
        <f t="shared" ref="F572:G572" si="320">F573</f>
        <v>#REF!</v>
      </c>
      <c r="G572" s="103">
        <f t="shared" si="320"/>
        <v>0</v>
      </c>
      <c r="H572" s="103">
        <v>45</v>
      </c>
      <c r="I572" s="57">
        <v>15</v>
      </c>
      <c r="J572" s="57">
        <v>15</v>
      </c>
    </row>
    <row r="573" spans="1:13" s="8" customFormat="1" ht="35.25" customHeight="1" x14ac:dyDescent="0.2">
      <c r="A573" s="99">
        <v>563</v>
      </c>
      <c r="B573" s="6" t="s">
        <v>365</v>
      </c>
      <c r="C573" s="7" t="s">
        <v>26</v>
      </c>
      <c r="D573" s="7">
        <v>1201017600</v>
      </c>
      <c r="E573" s="7" t="s">
        <v>75</v>
      </c>
      <c r="F573" s="57" t="e">
        <f>#REF!</f>
        <v>#REF!</v>
      </c>
      <c r="G573" s="103"/>
      <c r="H573" s="103">
        <v>45</v>
      </c>
      <c r="I573" s="57">
        <v>15</v>
      </c>
      <c r="J573" s="57">
        <v>15</v>
      </c>
    </row>
    <row r="574" spans="1:13" s="8" customFormat="1" ht="83.25" customHeight="1" x14ac:dyDescent="0.2">
      <c r="A574" s="99">
        <v>564</v>
      </c>
      <c r="B574" s="6" t="s">
        <v>521</v>
      </c>
      <c r="C574" s="7" t="s">
        <v>26</v>
      </c>
      <c r="D574" s="7" t="s">
        <v>114</v>
      </c>
      <c r="E574" s="7" t="s">
        <v>177</v>
      </c>
      <c r="F574" s="57" t="e">
        <f>F575</f>
        <v>#REF!</v>
      </c>
      <c r="G574" s="103" t="e">
        <f t="shared" ref="G574" si="321">G575</f>
        <v>#REF!</v>
      </c>
      <c r="H574" s="103">
        <v>169902.1</v>
      </c>
      <c r="I574" s="57">
        <v>175967.10000000003</v>
      </c>
      <c r="J574" s="57">
        <v>181574</v>
      </c>
    </row>
    <row r="575" spans="1:13" s="8" customFormat="1" ht="37.9" customHeight="1" x14ac:dyDescent="0.2">
      <c r="A575" s="99">
        <v>565</v>
      </c>
      <c r="B575" s="6" t="s">
        <v>40</v>
      </c>
      <c r="C575" s="7" t="s">
        <v>26</v>
      </c>
      <c r="D575" s="7" t="s">
        <v>187</v>
      </c>
      <c r="E575" s="7" t="s">
        <v>177</v>
      </c>
      <c r="F575" s="57" t="e">
        <f>F576+F582+F579+F585</f>
        <v>#REF!</v>
      </c>
      <c r="G575" s="103" t="e">
        <f t="shared" ref="G575" si="322">G576+G582+G579+G585</f>
        <v>#REF!</v>
      </c>
      <c r="H575" s="103">
        <v>169902.1</v>
      </c>
      <c r="I575" s="103">
        <v>175967.10000000003</v>
      </c>
      <c r="J575" s="103">
        <v>181574</v>
      </c>
    </row>
    <row r="576" spans="1:13" s="8" customFormat="1" ht="61.5" customHeight="1" x14ac:dyDescent="0.2">
      <c r="A576" s="99">
        <v>566</v>
      </c>
      <c r="B576" s="10" t="s">
        <v>497</v>
      </c>
      <c r="C576" s="7" t="s">
        <v>26</v>
      </c>
      <c r="D576" s="7" t="s">
        <v>204</v>
      </c>
      <c r="E576" s="7" t="s">
        <v>177</v>
      </c>
      <c r="F576" s="57" t="e">
        <f t="shared" ref="F576:G576" si="323">F577+F578</f>
        <v>#REF!</v>
      </c>
      <c r="G576" s="103">
        <f t="shared" si="323"/>
        <v>0</v>
      </c>
      <c r="H576" s="103">
        <v>21679.4</v>
      </c>
      <c r="I576" s="57">
        <v>22629.200000000001</v>
      </c>
      <c r="J576" s="57">
        <v>23534.3</v>
      </c>
    </row>
    <row r="577" spans="1:10" s="8" customFormat="1" ht="30" x14ac:dyDescent="0.2">
      <c r="A577" s="99">
        <v>567</v>
      </c>
      <c r="B577" s="6" t="s">
        <v>254</v>
      </c>
      <c r="C577" s="7" t="s">
        <v>26</v>
      </c>
      <c r="D577" s="7" t="s">
        <v>204</v>
      </c>
      <c r="E577" s="7" t="s">
        <v>255</v>
      </c>
      <c r="F577" s="57" t="e">
        <f>#REF!</f>
        <v>#REF!</v>
      </c>
      <c r="G577" s="103"/>
      <c r="H577" s="103">
        <v>180.2</v>
      </c>
      <c r="I577" s="57">
        <v>187.3</v>
      </c>
      <c r="J577" s="57">
        <v>194.7</v>
      </c>
    </row>
    <row r="578" spans="1:10" s="8" customFormat="1" ht="30" x14ac:dyDescent="0.2">
      <c r="A578" s="99">
        <v>568</v>
      </c>
      <c r="B578" s="6" t="s">
        <v>365</v>
      </c>
      <c r="C578" s="7" t="s">
        <v>26</v>
      </c>
      <c r="D578" s="7" t="s">
        <v>204</v>
      </c>
      <c r="E578" s="7" t="s">
        <v>75</v>
      </c>
      <c r="F578" s="57" t="e">
        <f>#REF!</f>
        <v>#REF!</v>
      </c>
      <c r="G578" s="103"/>
      <c r="H578" s="103">
        <v>21499.200000000001</v>
      </c>
      <c r="I578" s="57">
        <v>22441.9</v>
      </c>
      <c r="J578" s="57">
        <v>23339.599999999999</v>
      </c>
    </row>
    <row r="579" spans="1:10" s="8" customFormat="1" ht="56.25" customHeight="1" x14ac:dyDescent="0.2">
      <c r="A579" s="99">
        <v>569</v>
      </c>
      <c r="B579" s="6" t="s">
        <v>498</v>
      </c>
      <c r="C579" s="7" t="s">
        <v>26</v>
      </c>
      <c r="D579" s="7" t="s">
        <v>277</v>
      </c>
      <c r="E579" s="7" t="s">
        <v>177</v>
      </c>
      <c r="F579" s="57" t="e">
        <f t="shared" ref="F579:G579" si="324">F580+F581</f>
        <v>#REF!</v>
      </c>
      <c r="G579" s="103">
        <f t="shared" si="324"/>
        <v>0</v>
      </c>
      <c r="H579" s="103">
        <v>115507.6</v>
      </c>
      <c r="I579" s="57">
        <v>120112.70000000001</v>
      </c>
      <c r="J579" s="57">
        <v>124848.4</v>
      </c>
    </row>
    <row r="580" spans="1:10" s="8" customFormat="1" ht="51" customHeight="1" x14ac:dyDescent="0.2">
      <c r="A580" s="99">
        <v>570</v>
      </c>
      <c r="B580" s="6" t="s">
        <v>254</v>
      </c>
      <c r="C580" s="7" t="s">
        <v>26</v>
      </c>
      <c r="D580" s="7" t="s">
        <v>277</v>
      </c>
      <c r="E580" s="7" t="s">
        <v>255</v>
      </c>
      <c r="F580" s="57" t="e">
        <f>#REF!</f>
        <v>#REF!</v>
      </c>
      <c r="G580" s="103"/>
      <c r="H580" s="103">
        <v>1489</v>
      </c>
      <c r="I580" s="57">
        <v>1548.6</v>
      </c>
      <c r="J580" s="57">
        <v>1610</v>
      </c>
    </row>
    <row r="581" spans="1:10" s="8" customFormat="1" ht="33.75" customHeight="1" x14ac:dyDescent="0.2">
      <c r="A581" s="99">
        <v>571</v>
      </c>
      <c r="B581" s="6" t="s">
        <v>365</v>
      </c>
      <c r="C581" s="7" t="s">
        <v>26</v>
      </c>
      <c r="D581" s="7" t="s">
        <v>277</v>
      </c>
      <c r="E581" s="7" t="s">
        <v>75</v>
      </c>
      <c r="F581" s="57" t="e">
        <f>#REF!</f>
        <v>#REF!</v>
      </c>
      <c r="G581" s="103"/>
      <c r="H581" s="103">
        <v>114018.6</v>
      </c>
      <c r="I581" s="57">
        <v>118564.1</v>
      </c>
      <c r="J581" s="57">
        <v>123238.39999999999</v>
      </c>
    </row>
    <row r="582" spans="1:10" s="8" customFormat="1" ht="51" customHeight="1" x14ac:dyDescent="0.2">
      <c r="A582" s="99">
        <v>572</v>
      </c>
      <c r="B582" s="6" t="s">
        <v>538</v>
      </c>
      <c r="C582" s="7" t="s">
        <v>26</v>
      </c>
      <c r="D582" s="7" t="s">
        <v>228</v>
      </c>
      <c r="E582" s="7" t="s">
        <v>177</v>
      </c>
      <c r="F582" s="57" t="e">
        <f t="shared" ref="F582:G582" si="325">F583+F584</f>
        <v>#REF!</v>
      </c>
      <c r="G582" s="103" t="e">
        <f t="shared" si="325"/>
        <v>#REF!</v>
      </c>
      <c r="H582" s="103">
        <v>32209.1</v>
      </c>
      <c r="I582" s="57">
        <v>32685</v>
      </c>
      <c r="J582" s="57">
        <v>32575.800000000003</v>
      </c>
    </row>
    <row r="583" spans="1:10" s="8" customFormat="1" ht="44.25" customHeight="1" x14ac:dyDescent="0.2">
      <c r="A583" s="99">
        <v>573</v>
      </c>
      <c r="B583" s="6" t="s">
        <v>254</v>
      </c>
      <c r="C583" s="7" t="s">
        <v>26</v>
      </c>
      <c r="D583" s="7" t="s">
        <v>228</v>
      </c>
      <c r="E583" s="7" t="s">
        <v>255</v>
      </c>
      <c r="F583" s="57" t="e">
        <f>#REF!</f>
        <v>#REF!</v>
      </c>
      <c r="G583" s="103" t="e">
        <f>#REF!</f>
        <v>#REF!</v>
      </c>
      <c r="H583" s="103">
        <v>387.3</v>
      </c>
      <c r="I583" s="57">
        <v>483</v>
      </c>
      <c r="J583" s="57">
        <v>481.4</v>
      </c>
    </row>
    <row r="584" spans="1:10" s="8" customFormat="1" ht="39.75" customHeight="1" x14ac:dyDescent="0.2">
      <c r="A584" s="99">
        <v>574</v>
      </c>
      <c r="B584" s="6" t="s">
        <v>365</v>
      </c>
      <c r="C584" s="7" t="s">
        <v>26</v>
      </c>
      <c r="D584" s="7" t="s">
        <v>228</v>
      </c>
      <c r="E584" s="7" t="s">
        <v>75</v>
      </c>
      <c r="F584" s="57" t="e">
        <f>#REF!</f>
        <v>#REF!</v>
      </c>
      <c r="G584" s="103"/>
      <c r="H584" s="103">
        <v>31821.8</v>
      </c>
      <c r="I584" s="57">
        <v>32202</v>
      </c>
      <c r="J584" s="57">
        <v>32094.400000000001</v>
      </c>
    </row>
    <row r="585" spans="1:10" s="8" customFormat="1" ht="93" customHeight="1" x14ac:dyDescent="0.2">
      <c r="A585" s="99">
        <v>575</v>
      </c>
      <c r="B585" s="6" t="s">
        <v>494</v>
      </c>
      <c r="C585" s="7" t="s">
        <v>26</v>
      </c>
      <c r="D585" s="7" t="s">
        <v>396</v>
      </c>
      <c r="E585" s="7" t="s">
        <v>177</v>
      </c>
      <c r="F585" s="57" t="e">
        <f>F586</f>
        <v>#REF!</v>
      </c>
      <c r="G585" s="103">
        <f t="shared" ref="G585" si="326">G586</f>
        <v>0</v>
      </c>
      <c r="H585" s="103">
        <v>506</v>
      </c>
      <c r="I585" s="57">
        <v>540.20000000000005</v>
      </c>
      <c r="J585" s="57">
        <v>615.5</v>
      </c>
    </row>
    <row r="586" spans="1:10" s="8" customFormat="1" ht="40.5" customHeight="1" x14ac:dyDescent="0.2">
      <c r="A586" s="99">
        <v>576</v>
      </c>
      <c r="B586" s="6" t="s">
        <v>365</v>
      </c>
      <c r="C586" s="7" t="s">
        <v>26</v>
      </c>
      <c r="D586" s="7" t="s">
        <v>396</v>
      </c>
      <c r="E586" s="7" t="s">
        <v>75</v>
      </c>
      <c r="F586" s="57" t="e">
        <f>#REF!</f>
        <v>#REF!</v>
      </c>
      <c r="G586" s="103"/>
      <c r="H586" s="103">
        <v>506</v>
      </c>
      <c r="I586" s="57">
        <v>540.20000000000005</v>
      </c>
      <c r="J586" s="57">
        <v>615.5</v>
      </c>
    </row>
    <row r="587" spans="1:10" s="8" customFormat="1" ht="36.75" customHeight="1" x14ac:dyDescent="0.2">
      <c r="A587" s="99">
        <v>577</v>
      </c>
      <c r="B587" s="6" t="s">
        <v>454</v>
      </c>
      <c r="C587" s="7" t="s">
        <v>455</v>
      </c>
      <c r="D587" s="12" t="s">
        <v>49</v>
      </c>
      <c r="E587" s="7" t="s">
        <v>177</v>
      </c>
      <c r="F587" s="57" t="e">
        <f>F594+F588</f>
        <v>#REF!</v>
      </c>
      <c r="G587" s="103" t="e">
        <f t="shared" ref="G587" si="327">G594+G588</f>
        <v>#REF!</v>
      </c>
      <c r="H587" s="103">
        <v>6153</v>
      </c>
      <c r="I587" s="57">
        <v>6200.8</v>
      </c>
      <c r="J587" s="57">
        <v>6249.2</v>
      </c>
    </row>
    <row r="588" spans="1:10" s="8" customFormat="1" ht="36.75" customHeight="1" x14ac:dyDescent="0.2">
      <c r="A588" s="99">
        <v>578</v>
      </c>
      <c r="B588" s="6" t="s">
        <v>522</v>
      </c>
      <c r="C588" s="7" t="s">
        <v>455</v>
      </c>
      <c r="D588" s="7" t="s">
        <v>50</v>
      </c>
      <c r="E588" s="7" t="s">
        <v>177</v>
      </c>
      <c r="F588" s="57" t="e">
        <f>F589+F592</f>
        <v>#REF!</v>
      </c>
      <c r="G588" s="103" t="e">
        <f t="shared" ref="G588" si="328">G589+G592</f>
        <v>#REF!</v>
      </c>
      <c r="H588" s="103">
        <v>1153</v>
      </c>
      <c r="I588" s="103">
        <v>1200.8</v>
      </c>
      <c r="J588" s="103">
        <v>1249.2</v>
      </c>
    </row>
    <row r="589" spans="1:10" s="8" customFormat="1" ht="36.75" customHeight="1" x14ac:dyDescent="0.2">
      <c r="A589" s="99">
        <v>579</v>
      </c>
      <c r="B589" s="6" t="s">
        <v>323</v>
      </c>
      <c r="C589" s="7" t="s">
        <v>455</v>
      </c>
      <c r="D589" s="7" t="s">
        <v>45</v>
      </c>
      <c r="E589" s="7" t="s">
        <v>177</v>
      </c>
      <c r="F589" s="57" t="e">
        <f>F590</f>
        <v>#REF!</v>
      </c>
      <c r="G589" s="103">
        <f t="shared" ref="F589:G590" si="329">G590</f>
        <v>0</v>
      </c>
      <c r="H589" s="103">
        <v>710</v>
      </c>
      <c r="I589" s="57">
        <v>740</v>
      </c>
      <c r="J589" s="57">
        <v>770</v>
      </c>
    </row>
    <row r="590" spans="1:10" s="8" customFormat="1" ht="36.75" customHeight="1" x14ac:dyDescent="0.2">
      <c r="A590" s="99">
        <v>580</v>
      </c>
      <c r="B590" s="6" t="s">
        <v>394</v>
      </c>
      <c r="C590" s="7" t="s">
        <v>455</v>
      </c>
      <c r="D590" s="7" t="s">
        <v>395</v>
      </c>
      <c r="E590" s="7" t="s">
        <v>177</v>
      </c>
      <c r="F590" s="57" t="e">
        <f t="shared" si="329"/>
        <v>#REF!</v>
      </c>
      <c r="G590" s="103">
        <f t="shared" si="329"/>
        <v>0</v>
      </c>
      <c r="H590" s="103">
        <v>710</v>
      </c>
      <c r="I590" s="57">
        <v>740</v>
      </c>
      <c r="J590" s="57">
        <v>770</v>
      </c>
    </row>
    <row r="591" spans="1:10" s="8" customFormat="1" ht="36.75" customHeight="1" x14ac:dyDescent="0.2">
      <c r="A591" s="99">
        <v>581</v>
      </c>
      <c r="B591" s="6" t="s">
        <v>365</v>
      </c>
      <c r="C591" s="7" t="s">
        <v>455</v>
      </c>
      <c r="D591" s="7" t="s">
        <v>395</v>
      </c>
      <c r="E591" s="7" t="s">
        <v>75</v>
      </c>
      <c r="F591" s="57" t="e">
        <f>#REF!</f>
        <v>#REF!</v>
      </c>
      <c r="G591" s="103"/>
      <c r="H591" s="103">
        <v>710</v>
      </c>
      <c r="I591" s="57">
        <v>740</v>
      </c>
      <c r="J591" s="57">
        <v>770</v>
      </c>
    </row>
    <row r="592" spans="1:10" s="8" customFormat="1" ht="87.6" customHeight="1" x14ac:dyDescent="0.2">
      <c r="A592" s="99">
        <v>582</v>
      </c>
      <c r="B592" s="110" t="s">
        <v>622</v>
      </c>
      <c r="C592" s="111" t="s">
        <v>455</v>
      </c>
      <c r="D592" s="109" t="s">
        <v>621</v>
      </c>
      <c r="E592" s="109" t="s">
        <v>177</v>
      </c>
      <c r="F592" s="103">
        <f>F593</f>
        <v>0</v>
      </c>
      <c r="G592" s="103" t="e">
        <f t="shared" ref="G592" si="330">G593</f>
        <v>#REF!</v>
      </c>
      <c r="H592" s="103">
        <v>443</v>
      </c>
      <c r="I592" s="103">
        <v>460.8</v>
      </c>
      <c r="J592" s="103">
        <v>479.2</v>
      </c>
    </row>
    <row r="593" spans="1:10" s="8" customFormat="1" ht="36.75" customHeight="1" x14ac:dyDescent="0.2">
      <c r="A593" s="99">
        <v>583</v>
      </c>
      <c r="B593" s="108" t="s">
        <v>365</v>
      </c>
      <c r="C593" s="111" t="s">
        <v>455</v>
      </c>
      <c r="D593" s="109" t="s">
        <v>621</v>
      </c>
      <c r="E593" s="109" t="s">
        <v>75</v>
      </c>
      <c r="F593" s="103">
        <v>0</v>
      </c>
      <c r="G593" s="103" t="e">
        <f>#REF!</f>
        <v>#REF!</v>
      </c>
      <c r="H593" s="103">
        <v>443</v>
      </c>
      <c r="I593" s="103">
        <v>460.8</v>
      </c>
      <c r="J593" s="103">
        <v>479.2</v>
      </c>
    </row>
    <row r="594" spans="1:10" s="8" customFormat="1" ht="48.6" customHeight="1" x14ac:dyDescent="0.2">
      <c r="A594" s="99">
        <v>584</v>
      </c>
      <c r="B594" s="6" t="s">
        <v>524</v>
      </c>
      <c r="C594" s="7" t="s">
        <v>455</v>
      </c>
      <c r="D594" s="12" t="s">
        <v>270</v>
      </c>
      <c r="E594" s="7" t="s">
        <v>177</v>
      </c>
      <c r="F594" s="57" t="e">
        <f>F595</f>
        <v>#REF!</v>
      </c>
      <c r="G594" s="103">
        <f t="shared" ref="G594" si="331">G595</f>
        <v>0</v>
      </c>
      <c r="H594" s="103">
        <v>5000</v>
      </c>
      <c r="I594" s="57">
        <v>5000</v>
      </c>
      <c r="J594" s="57">
        <v>5000</v>
      </c>
    </row>
    <row r="595" spans="1:10" s="8" customFormat="1" ht="36.75" customHeight="1" x14ac:dyDescent="0.2">
      <c r="A595" s="99">
        <v>585</v>
      </c>
      <c r="B595" s="6" t="s">
        <v>241</v>
      </c>
      <c r="C595" s="7" t="s">
        <v>455</v>
      </c>
      <c r="D595" s="12" t="s">
        <v>364</v>
      </c>
      <c r="E595" s="7" t="s">
        <v>177</v>
      </c>
      <c r="F595" s="57" t="e">
        <f t="shared" ref="F595:G595" si="332">F596</f>
        <v>#REF!</v>
      </c>
      <c r="G595" s="103">
        <f t="shared" si="332"/>
        <v>0</v>
      </c>
      <c r="H595" s="103">
        <v>5000</v>
      </c>
      <c r="I595" s="57">
        <v>5000</v>
      </c>
      <c r="J595" s="57">
        <v>5000</v>
      </c>
    </row>
    <row r="596" spans="1:10" s="8" customFormat="1" ht="52.9" customHeight="1" x14ac:dyDescent="0.2">
      <c r="A596" s="99">
        <v>586</v>
      </c>
      <c r="B596" s="6" t="s">
        <v>444</v>
      </c>
      <c r="C596" s="7" t="s">
        <v>455</v>
      </c>
      <c r="D596" s="12" t="s">
        <v>372</v>
      </c>
      <c r="E596" s="7" t="s">
        <v>177</v>
      </c>
      <c r="F596" s="57" t="e">
        <f t="shared" ref="F596:G596" si="333">F597</f>
        <v>#REF!</v>
      </c>
      <c r="G596" s="103">
        <f t="shared" si="333"/>
        <v>0</v>
      </c>
      <c r="H596" s="103">
        <v>5000</v>
      </c>
      <c r="I596" s="57">
        <v>5000</v>
      </c>
      <c r="J596" s="57">
        <v>5000</v>
      </c>
    </row>
    <row r="597" spans="1:10" s="8" customFormat="1" ht="36.75" customHeight="1" x14ac:dyDescent="0.2">
      <c r="A597" s="99">
        <v>587</v>
      </c>
      <c r="B597" s="6" t="s">
        <v>365</v>
      </c>
      <c r="C597" s="7" t="s">
        <v>455</v>
      </c>
      <c r="D597" s="12" t="s">
        <v>372</v>
      </c>
      <c r="E597" s="7" t="s">
        <v>75</v>
      </c>
      <c r="F597" s="57" t="e">
        <f>#REF!</f>
        <v>#REF!</v>
      </c>
      <c r="G597" s="103"/>
      <c r="H597" s="103">
        <v>5000</v>
      </c>
      <c r="I597" s="57">
        <v>5000</v>
      </c>
      <c r="J597" s="57">
        <v>5000</v>
      </c>
    </row>
    <row r="598" spans="1:10" s="18" customFormat="1" ht="30" customHeight="1" x14ac:dyDescent="0.2">
      <c r="A598" s="99">
        <v>588</v>
      </c>
      <c r="B598" s="10" t="s">
        <v>355</v>
      </c>
      <c r="C598" s="12" t="s">
        <v>94</v>
      </c>
      <c r="D598" s="12" t="s">
        <v>49</v>
      </c>
      <c r="E598" s="12" t="s">
        <v>177</v>
      </c>
      <c r="F598" s="57" t="e">
        <f>F599+F608</f>
        <v>#REF!</v>
      </c>
      <c r="G598" s="103" t="e">
        <f>G599+G608</f>
        <v>#REF!</v>
      </c>
      <c r="H598" s="103">
        <v>11969.5</v>
      </c>
      <c r="I598" s="57">
        <v>11221.9</v>
      </c>
      <c r="J598" s="57">
        <v>11669.599999999999</v>
      </c>
    </row>
    <row r="599" spans="1:10" s="18" customFormat="1" ht="45" x14ac:dyDescent="0.2">
      <c r="A599" s="99">
        <v>589</v>
      </c>
      <c r="B599" s="10" t="s">
        <v>526</v>
      </c>
      <c r="C599" s="12" t="s">
        <v>94</v>
      </c>
      <c r="D599" s="12" t="s">
        <v>248</v>
      </c>
      <c r="E599" s="12" t="s">
        <v>177</v>
      </c>
      <c r="F599" s="57" t="e">
        <f>F600+F602+F604+F606</f>
        <v>#REF!</v>
      </c>
      <c r="G599" s="103">
        <f t="shared" ref="G599" si="334">G600+G602+G604+G606</f>
        <v>0</v>
      </c>
      <c r="H599" s="103">
        <v>3909</v>
      </c>
      <c r="I599" s="57">
        <v>3000</v>
      </c>
      <c r="J599" s="57">
        <v>3050</v>
      </c>
    </row>
    <row r="600" spans="1:10" s="18" customFormat="1" ht="47.25" customHeight="1" x14ac:dyDescent="0.2">
      <c r="A600" s="99">
        <v>590</v>
      </c>
      <c r="B600" s="10" t="s">
        <v>121</v>
      </c>
      <c r="C600" s="12" t="s">
        <v>94</v>
      </c>
      <c r="D600" s="12" t="s">
        <v>162</v>
      </c>
      <c r="E600" s="12" t="s">
        <v>177</v>
      </c>
      <c r="F600" s="57" t="e">
        <f t="shared" ref="F600:G600" si="335">F601</f>
        <v>#REF!</v>
      </c>
      <c r="G600" s="103">
        <f t="shared" si="335"/>
        <v>0</v>
      </c>
      <c r="H600" s="103">
        <v>1059</v>
      </c>
      <c r="I600" s="57">
        <v>1100</v>
      </c>
      <c r="J600" s="57">
        <v>1100</v>
      </c>
    </row>
    <row r="601" spans="1:10" s="18" customFormat="1" ht="71.25" customHeight="1" x14ac:dyDescent="0.2">
      <c r="A601" s="99">
        <v>591</v>
      </c>
      <c r="B601" s="10" t="s">
        <v>452</v>
      </c>
      <c r="C601" s="12" t="s">
        <v>94</v>
      </c>
      <c r="D601" s="12" t="s">
        <v>162</v>
      </c>
      <c r="E601" s="12" t="s">
        <v>171</v>
      </c>
      <c r="F601" s="57" t="e">
        <f>#REF!</f>
        <v>#REF!</v>
      </c>
      <c r="G601" s="103"/>
      <c r="H601" s="103">
        <v>1059</v>
      </c>
      <c r="I601" s="57">
        <v>1100</v>
      </c>
      <c r="J601" s="57">
        <v>1100</v>
      </c>
    </row>
    <row r="602" spans="1:10" s="48" customFormat="1" ht="71.25" customHeight="1" x14ac:dyDescent="0.2">
      <c r="A602" s="99">
        <v>592</v>
      </c>
      <c r="B602" s="43" t="s">
        <v>555</v>
      </c>
      <c r="C602" s="44" t="s">
        <v>94</v>
      </c>
      <c r="D602" s="44" t="s">
        <v>495</v>
      </c>
      <c r="E602" s="44" t="s">
        <v>177</v>
      </c>
      <c r="F602" s="57" t="e">
        <f t="shared" ref="F602:G602" si="336">F603</f>
        <v>#REF!</v>
      </c>
      <c r="G602" s="103">
        <f t="shared" si="336"/>
        <v>0</v>
      </c>
      <c r="H602" s="103">
        <v>1500</v>
      </c>
      <c r="I602" s="57">
        <v>1530</v>
      </c>
      <c r="J602" s="57">
        <v>1550</v>
      </c>
    </row>
    <row r="603" spans="1:10" s="48" customFormat="1" ht="71.25" customHeight="1" x14ac:dyDescent="0.2">
      <c r="A603" s="99">
        <v>593</v>
      </c>
      <c r="B603" s="41" t="s">
        <v>60</v>
      </c>
      <c r="C603" s="44" t="s">
        <v>94</v>
      </c>
      <c r="D603" s="44" t="s">
        <v>495</v>
      </c>
      <c r="E603" s="44" t="s">
        <v>264</v>
      </c>
      <c r="F603" s="57" t="e">
        <f>#REF!</f>
        <v>#REF!</v>
      </c>
      <c r="G603" s="103"/>
      <c r="H603" s="103">
        <v>1500</v>
      </c>
      <c r="I603" s="57">
        <v>1530</v>
      </c>
      <c r="J603" s="57">
        <v>1550</v>
      </c>
    </row>
    <row r="604" spans="1:10" s="48" customFormat="1" ht="86.25" customHeight="1" x14ac:dyDescent="0.2">
      <c r="A604" s="99">
        <v>594</v>
      </c>
      <c r="B604" s="41" t="s">
        <v>556</v>
      </c>
      <c r="C604" s="44" t="s">
        <v>94</v>
      </c>
      <c r="D604" s="44" t="s">
        <v>501</v>
      </c>
      <c r="E604" s="44" t="s">
        <v>177</v>
      </c>
      <c r="F604" s="57" t="e">
        <f t="shared" ref="F604:G604" si="337">F605</f>
        <v>#REF!</v>
      </c>
      <c r="G604" s="103">
        <f t="shared" si="337"/>
        <v>0</v>
      </c>
      <c r="H604" s="103">
        <v>350</v>
      </c>
      <c r="I604" s="57">
        <v>370</v>
      </c>
      <c r="J604" s="57">
        <v>400</v>
      </c>
    </row>
    <row r="605" spans="1:10" s="48" customFormat="1" ht="71.25" customHeight="1" x14ac:dyDescent="0.2">
      <c r="A605" s="99">
        <v>595</v>
      </c>
      <c r="B605" s="41" t="s">
        <v>60</v>
      </c>
      <c r="C605" s="44" t="s">
        <v>94</v>
      </c>
      <c r="D605" s="44" t="s">
        <v>501</v>
      </c>
      <c r="E605" s="44" t="s">
        <v>264</v>
      </c>
      <c r="F605" s="57" t="e">
        <f>#REF!</f>
        <v>#REF!</v>
      </c>
      <c r="G605" s="103"/>
      <c r="H605" s="103">
        <v>350</v>
      </c>
      <c r="I605" s="57">
        <v>370</v>
      </c>
      <c r="J605" s="57">
        <v>400</v>
      </c>
    </row>
    <row r="606" spans="1:10" s="18" customFormat="1" ht="51" customHeight="1" x14ac:dyDescent="0.2">
      <c r="A606" s="99">
        <v>596</v>
      </c>
      <c r="B606" s="31" t="s">
        <v>605</v>
      </c>
      <c r="C606" s="44" t="s">
        <v>94</v>
      </c>
      <c r="D606" s="94">
        <v>1202310000</v>
      </c>
      <c r="E606" s="12" t="s">
        <v>177</v>
      </c>
      <c r="F606" s="57" t="e">
        <f>F607</f>
        <v>#REF!</v>
      </c>
      <c r="G606" s="103">
        <f t="shared" ref="G606" si="338">G607</f>
        <v>0</v>
      </c>
      <c r="H606" s="103">
        <v>1000</v>
      </c>
      <c r="I606" s="57">
        <v>0</v>
      </c>
      <c r="J606" s="57">
        <v>0</v>
      </c>
    </row>
    <row r="607" spans="1:10" s="18" customFormat="1" ht="56.25" customHeight="1" x14ac:dyDescent="0.2">
      <c r="A607" s="99">
        <v>597</v>
      </c>
      <c r="B607" s="6" t="s">
        <v>254</v>
      </c>
      <c r="C607" s="44" t="s">
        <v>94</v>
      </c>
      <c r="D607" s="29">
        <v>1202310000</v>
      </c>
      <c r="E607" s="12" t="s">
        <v>255</v>
      </c>
      <c r="F607" s="57" t="e">
        <f>#REF!</f>
        <v>#REF!</v>
      </c>
      <c r="G607" s="103"/>
      <c r="H607" s="103">
        <v>1000</v>
      </c>
      <c r="I607" s="57">
        <v>0</v>
      </c>
      <c r="J607" s="57">
        <v>0</v>
      </c>
    </row>
    <row r="608" spans="1:10" s="18" customFormat="1" ht="49.15" customHeight="1" x14ac:dyDescent="0.2">
      <c r="A608" s="99">
        <v>598</v>
      </c>
      <c r="B608" s="6" t="s">
        <v>521</v>
      </c>
      <c r="C608" s="12" t="s">
        <v>94</v>
      </c>
      <c r="D608" s="7" t="s">
        <v>114</v>
      </c>
      <c r="E608" s="7" t="s">
        <v>177</v>
      </c>
      <c r="F608" s="57" t="e">
        <f>F609</f>
        <v>#REF!</v>
      </c>
      <c r="G608" s="103" t="e">
        <f t="shared" ref="G608" si="339">G609</f>
        <v>#REF!</v>
      </c>
      <c r="H608" s="103">
        <v>8060.5000000000009</v>
      </c>
      <c r="I608" s="57">
        <v>8221.9</v>
      </c>
      <c r="J608" s="57">
        <v>8619.5999999999985</v>
      </c>
    </row>
    <row r="609" spans="1:10" s="18" customFormat="1" ht="30" x14ac:dyDescent="0.2">
      <c r="A609" s="99">
        <v>599</v>
      </c>
      <c r="B609" s="6" t="s">
        <v>40</v>
      </c>
      <c r="C609" s="12" t="s">
        <v>94</v>
      </c>
      <c r="D609" s="7" t="s">
        <v>187</v>
      </c>
      <c r="E609" s="7" t="s">
        <v>177</v>
      </c>
      <c r="F609" s="57" t="e">
        <f t="shared" ref="F609" si="340">F610+F613</f>
        <v>#REF!</v>
      </c>
      <c r="G609" s="103" t="e">
        <f t="shared" ref="G609" si="341">G610+G613</f>
        <v>#REF!</v>
      </c>
      <c r="H609" s="103">
        <v>8060.5000000000009</v>
      </c>
      <c r="I609" s="57">
        <v>8221.9</v>
      </c>
      <c r="J609" s="57">
        <v>8619.5999999999985</v>
      </c>
    </row>
    <row r="610" spans="1:10" s="18" customFormat="1" ht="45.6" customHeight="1" x14ac:dyDescent="0.2">
      <c r="A610" s="99">
        <v>600</v>
      </c>
      <c r="B610" s="10" t="s">
        <v>497</v>
      </c>
      <c r="C610" s="12" t="s">
        <v>94</v>
      </c>
      <c r="D610" s="7" t="s">
        <v>204</v>
      </c>
      <c r="E610" s="7" t="s">
        <v>177</v>
      </c>
      <c r="F610" s="57" t="e">
        <f>F611+F612+F616</f>
        <v>#REF!</v>
      </c>
      <c r="G610" s="103" t="e">
        <f t="shared" ref="G610" si="342">G611+G612+G616</f>
        <v>#REF!</v>
      </c>
      <c r="H610" s="103">
        <v>1499.8</v>
      </c>
      <c r="I610" s="103">
        <v>1383.6</v>
      </c>
      <c r="J610" s="103">
        <v>1439</v>
      </c>
    </row>
    <row r="611" spans="1:10" s="18" customFormat="1" ht="20.45" customHeight="1" x14ac:dyDescent="0.2">
      <c r="A611" s="99">
        <v>601</v>
      </c>
      <c r="B611" s="6" t="s">
        <v>304</v>
      </c>
      <c r="C611" s="12" t="s">
        <v>94</v>
      </c>
      <c r="D611" s="7" t="s">
        <v>204</v>
      </c>
      <c r="E611" s="7" t="s">
        <v>305</v>
      </c>
      <c r="F611" s="57" t="e">
        <f>#REF!</f>
        <v>#REF!</v>
      </c>
      <c r="G611" s="103"/>
      <c r="H611" s="103">
        <v>1045.5999999999999</v>
      </c>
      <c r="I611" s="57">
        <v>1086.8</v>
      </c>
      <c r="J611" s="57">
        <v>1140.4000000000001</v>
      </c>
    </row>
    <row r="612" spans="1:10" s="18" customFormat="1" ht="33" customHeight="1" x14ac:dyDescent="0.2">
      <c r="A612" s="99">
        <v>602</v>
      </c>
      <c r="B612" s="6" t="s">
        <v>254</v>
      </c>
      <c r="C612" s="12" t="s">
        <v>94</v>
      </c>
      <c r="D612" s="7" t="s">
        <v>204</v>
      </c>
      <c r="E612" s="7" t="s">
        <v>255</v>
      </c>
      <c r="F612" s="57" t="e">
        <f>#REF!</f>
        <v>#REF!</v>
      </c>
      <c r="G612" s="103"/>
      <c r="H612" s="103">
        <v>364.2</v>
      </c>
      <c r="I612" s="57">
        <v>296.8</v>
      </c>
      <c r="J612" s="57">
        <v>298.60000000000002</v>
      </c>
    </row>
    <row r="613" spans="1:10" s="18" customFormat="1" ht="45" x14ac:dyDescent="0.2">
      <c r="A613" s="99">
        <v>603</v>
      </c>
      <c r="B613" s="6" t="s">
        <v>498</v>
      </c>
      <c r="C613" s="12" t="s">
        <v>94</v>
      </c>
      <c r="D613" s="7" t="s">
        <v>277</v>
      </c>
      <c r="E613" s="7" t="s">
        <v>177</v>
      </c>
      <c r="F613" s="57" t="e">
        <f t="shared" ref="F613:G613" si="343">F614+F615</f>
        <v>#REF!</v>
      </c>
      <c r="G613" s="103">
        <f t="shared" si="343"/>
        <v>0</v>
      </c>
      <c r="H613" s="103">
        <v>6560.7000000000007</v>
      </c>
      <c r="I613" s="57">
        <v>6838.3</v>
      </c>
      <c r="J613" s="57">
        <v>7180.5999999999995</v>
      </c>
    </row>
    <row r="614" spans="1:10" s="18" customFormat="1" ht="15" x14ac:dyDescent="0.2">
      <c r="A614" s="99">
        <v>604</v>
      </c>
      <c r="B614" s="6" t="s">
        <v>304</v>
      </c>
      <c r="C614" s="12" t="s">
        <v>94</v>
      </c>
      <c r="D614" s="7" t="s">
        <v>277</v>
      </c>
      <c r="E614" s="7" t="s">
        <v>305</v>
      </c>
      <c r="F614" s="57" t="e">
        <f>#REF!</f>
        <v>#REF!</v>
      </c>
      <c r="G614" s="103"/>
      <c r="H614" s="103">
        <v>4833.1000000000004</v>
      </c>
      <c r="I614" s="57">
        <v>5065.8</v>
      </c>
      <c r="J614" s="57">
        <v>5360.4</v>
      </c>
    </row>
    <row r="615" spans="1:10" s="18" customFormat="1" ht="30" x14ac:dyDescent="0.2">
      <c r="A615" s="99">
        <v>605</v>
      </c>
      <c r="B615" s="6" t="s">
        <v>254</v>
      </c>
      <c r="C615" s="12" t="s">
        <v>94</v>
      </c>
      <c r="D615" s="7" t="s">
        <v>277</v>
      </c>
      <c r="E615" s="7" t="s">
        <v>255</v>
      </c>
      <c r="F615" s="57" t="e">
        <f>#REF!</f>
        <v>#REF!</v>
      </c>
      <c r="G615" s="103"/>
      <c r="H615" s="103">
        <v>1727.6</v>
      </c>
      <c r="I615" s="57">
        <v>1772.5</v>
      </c>
      <c r="J615" s="57">
        <v>1820.2</v>
      </c>
    </row>
    <row r="616" spans="1:10" s="18" customFormat="1" ht="45" x14ac:dyDescent="0.2">
      <c r="A616" s="99">
        <v>606</v>
      </c>
      <c r="B616" s="110" t="s">
        <v>538</v>
      </c>
      <c r="C616" s="109" t="s">
        <v>94</v>
      </c>
      <c r="D616" s="109" t="s">
        <v>228</v>
      </c>
      <c r="E616" s="109" t="s">
        <v>177</v>
      </c>
      <c r="F616" s="103">
        <f>F617</f>
        <v>0</v>
      </c>
      <c r="G616" s="103" t="e">
        <f t="shared" ref="G616" si="344">G617</f>
        <v>#REF!</v>
      </c>
      <c r="H616" s="103">
        <v>90</v>
      </c>
      <c r="I616" s="103">
        <v>0</v>
      </c>
      <c r="J616" s="103">
        <v>0</v>
      </c>
    </row>
    <row r="617" spans="1:10" s="18" customFormat="1" ht="30" x14ac:dyDescent="0.2">
      <c r="A617" s="99">
        <v>607</v>
      </c>
      <c r="B617" s="108" t="s">
        <v>254</v>
      </c>
      <c r="C617" s="109" t="s">
        <v>94</v>
      </c>
      <c r="D617" s="109" t="s">
        <v>228</v>
      </c>
      <c r="E617" s="109" t="s">
        <v>255</v>
      </c>
      <c r="F617" s="103">
        <v>0</v>
      </c>
      <c r="G617" s="103" t="e">
        <f>#REF!</f>
        <v>#REF!</v>
      </c>
      <c r="H617" s="103">
        <v>90</v>
      </c>
      <c r="I617" s="103">
        <v>0</v>
      </c>
      <c r="J617" s="103">
        <v>0</v>
      </c>
    </row>
    <row r="618" spans="1:10" s="8" customFormat="1" ht="15" x14ac:dyDescent="0.2">
      <c r="A618" s="99">
        <v>608</v>
      </c>
      <c r="B618" s="14" t="s">
        <v>76</v>
      </c>
      <c r="C618" s="5" t="s">
        <v>218</v>
      </c>
      <c r="D618" s="5" t="s">
        <v>49</v>
      </c>
      <c r="E618" s="5" t="s">
        <v>177</v>
      </c>
      <c r="F618" s="56" t="e">
        <f>F619+F660+F647</f>
        <v>#REF!</v>
      </c>
      <c r="G618" s="100" t="e">
        <f t="shared" ref="G618" si="345">G619+G660+G647</f>
        <v>#REF!</v>
      </c>
      <c r="H618" s="100">
        <v>168213.09999999998</v>
      </c>
      <c r="I618" s="56">
        <v>142517</v>
      </c>
      <c r="J618" s="56">
        <v>145640</v>
      </c>
    </row>
    <row r="619" spans="1:10" s="8" customFormat="1" ht="15" x14ac:dyDescent="0.2">
      <c r="A619" s="99">
        <v>609</v>
      </c>
      <c r="B619" s="6" t="s">
        <v>220</v>
      </c>
      <c r="C619" s="7" t="s">
        <v>219</v>
      </c>
      <c r="D619" s="7" t="s">
        <v>49</v>
      </c>
      <c r="E619" s="7" t="s">
        <v>177</v>
      </c>
      <c r="F619" s="57" t="e">
        <f>F626+F620+F643</f>
        <v>#REF!</v>
      </c>
      <c r="G619" s="103" t="e">
        <f t="shared" ref="G619" si="346">G626+G620+G643</f>
        <v>#REF!</v>
      </c>
      <c r="H619" s="103">
        <v>86205.499999999985</v>
      </c>
      <c r="I619" s="103">
        <v>65224</v>
      </c>
      <c r="J619" s="103">
        <v>66340</v>
      </c>
    </row>
    <row r="620" spans="1:10" s="8" customFormat="1" ht="45" x14ac:dyDescent="0.2">
      <c r="A620" s="99">
        <v>610</v>
      </c>
      <c r="B620" s="6" t="s">
        <v>514</v>
      </c>
      <c r="C620" s="7" t="s">
        <v>219</v>
      </c>
      <c r="D620" s="7" t="s">
        <v>339</v>
      </c>
      <c r="E620" s="7" t="s">
        <v>177</v>
      </c>
      <c r="F620" s="57" t="e">
        <f t="shared" ref="F620:G624" si="347">F621</f>
        <v>#REF!</v>
      </c>
      <c r="G620" s="103">
        <f t="shared" si="347"/>
        <v>0</v>
      </c>
      <c r="H620" s="103">
        <v>700</v>
      </c>
      <c r="I620" s="57">
        <v>0</v>
      </c>
      <c r="J620" s="57">
        <v>0</v>
      </c>
    </row>
    <row r="621" spans="1:10" s="8" customFormat="1" ht="30" x14ac:dyDescent="0.2">
      <c r="A621" s="99">
        <v>611</v>
      </c>
      <c r="B621" s="54" t="s">
        <v>371</v>
      </c>
      <c r="C621" s="7" t="s">
        <v>219</v>
      </c>
      <c r="D621" s="7" t="s">
        <v>155</v>
      </c>
      <c r="E621" s="7" t="s">
        <v>177</v>
      </c>
      <c r="F621" s="57" t="e">
        <f>F624+F622</f>
        <v>#REF!</v>
      </c>
      <c r="G621" s="103">
        <f t="shared" ref="G621" si="348">G624+G622</f>
        <v>0</v>
      </c>
      <c r="H621" s="103">
        <v>700</v>
      </c>
      <c r="I621" s="57">
        <v>0</v>
      </c>
      <c r="J621" s="57">
        <v>0</v>
      </c>
    </row>
    <row r="622" spans="1:10" s="8" customFormat="1" ht="30" x14ac:dyDescent="0.2">
      <c r="A622" s="99">
        <v>612</v>
      </c>
      <c r="B622" s="6" t="s">
        <v>619</v>
      </c>
      <c r="C622" s="12" t="s">
        <v>219</v>
      </c>
      <c r="D622" s="7" t="s">
        <v>618</v>
      </c>
      <c r="E622" s="12" t="s">
        <v>177</v>
      </c>
      <c r="F622" s="57" t="e">
        <f>F623</f>
        <v>#REF!</v>
      </c>
      <c r="G622" s="103">
        <f t="shared" ref="G622" si="349">G623</f>
        <v>0</v>
      </c>
      <c r="H622" s="103">
        <v>600</v>
      </c>
      <c r="I622" s="57">
        <v>0</v>
      </c>
      <c r="J622" s="57">
        <v>0</v>
      </c>
    </row>
    <row r="623" spans="1:10" s="8" customFormat="1" ht="15" x14ac:dyDescent="0.2">
      <c r="A623" s="99">
        <v>613</v>
      </c>
      <c r="B623" s="6" t="s">
        <v>207</v>
      </c>
      <c r="C623" s="12" t="s">
        <v>219</v>
      </c>
      <c r="D623" s="7" t="s">
        <v>618</v>
      </c>
      <c r="E623" s="12" t="s">
        <v>102</v>
      </c>
      <c r="F623" s="57" t="e">
        <f>#REF!</f>
        <v>#REF!</v>
      </c>
      <c r="G623" s="103"/>
      <c r="H623" s="103">
        <v>600</v>
      </c>
      <c r="I623" s="57">
        <v>0</v>
      </c>
      <c r="J623" s="57">
        <v>0</v>
      </c>
    </row>
    <row r="624" spans="1:10" s="8" customFormat="1" ht="30" x14ac:dyDescent="0.2">
      <c r="A624" s="99">
        <v>614</v>
      </c>
      <c r="B624" s="51" t="s">
        <v>554</v>
      </c>
      <c r="C624" s="7" t="s">
        <v>219</v>
      </c>
      <c r="D624" s="7" t="s">
        <v>553</v>
      </c>
      <c r="E624" s="7" t="s">
        <v>177</v>
      </c>
      <c r="F624" s="57" t="e">
        <f t="shared" si="347"/>
        <v>#REF!</v>
      </c>
      <c r="G624" s="103">
        <f t="shared" si="347"/>
        <v>0</v>
      </c>
      <c r="H624" s="103">
        <v>100</v>
      </c>
      <c r="I624" s="57">
        <v>0</v>
      </c>
      <c r="J624" s="57">
        <v>0</v>
      </c>
    </row>
    <row r="625" spans="1:10" s="8" customFormat="1" ht="15" x14ac:dyDescent="0.2">
      <c r="A625" s="99">
        <v>615</v>
      </c>
      <c r="B625" s="6" t="s">
        <v>207</v>
      </c>
      <c r="C625" s="7" t="s">
        <v>219</v>
      </c>
      <c r="D625" s="7" t="s">
        <v>553</v>
      </c>
      <c r="E625" s="7" t="s">
        <v>102</v>
      </c>
      <c r="F625" s="57" t="e">
        <f>#REF!</f>
        <v>#REF!</v>
      </c>
      <c r="G625" s="103"/>
      <c r="H625" s="103">
        <v>100</v>
      </c>
      <c r="I625" s="57">
        <v>0</v>
      </c>
      <c r="J625" s="57">
        <v>0</v>
      </c>
    </row>
    <row r="626" spans="1:10" s="8" customFormat="1" ht="45" x14ac:dyDescent="0.2">
      <c r="A626" s="99">
        <v>616</v>
      </c>
      <c r="B626" s="6" t="s">
        <v>524</v>
      </c>
      <c r="C626" s="7" t="s">
        <v>219</v>
      </c>
      <c r="D626" s="7" t="s">
        <v>270</v>
      </c>
      <c r="E626" s="7" t="s">
        <v>177</v>
      </c>
      <c r="F626" s="57" t="e">
        <f t="shared" ref="F626:G626" si="350">F627</f>
        <v>#REF!</v>
      </c>
      <c r="G626" s="103">
        <f t="shared" si="350"/>
        <v>0</v>
      </c>
      <c r="H626" s="103">
        <v>84188.299999999988</v>
      </c>
      <c r="I626" s="57">
        <v>65224</v>
      </c>
      <c r="J626" s="57">
        <v>66340</v>
      </c>
    </row>
    <row r="627" spans="1:10" s="8" customFormat="1" ht="30" x14ac:dyDescent="0.2">
      <c r="A627" s="99">
        <v>617</v>
      </c>
      <c r="B627" s="6" t="s">
        <v>0</v>
      </c>
      <c r="C627" s="7" t="s">
        <v>219</v>
      </c>
      <c r="D627" s="7" t="s">
        <v>18</v>
      </c>
      <c r="E627" s="7" t="s">
        <v>177</v>
      </c>
      <c r="F627" s="57" t="e">
        <f>F628+F631+F635+F641+F639+F633+F637</f>
        <v>#REF!</v>
      </c>
      <c r="G627" s="103">
        <f t="shared" ref="G627" si="351">G628+G631+G635+G641+G639+G633+G637</f>
        <v>0</v>
      </c>
      <c r="H627" s="103">
        <v>84188.299999999988</v>
      </c>
      <c r="I627" s="57">
        <v>65224</v>
      </c>
      <c r="J627" s="57">
        <v>66340</v>
      </c>
    </row>
    <row r="628" spans="1:10" s="8" customFormat="1" ht="30" x14ac:dyDescent="0.2">
      <c r="A628" s="99">
        <v>618</v>
      </c>
      <c r="B628" s="6" t="s">
        <v>9</v>
      </c>
      <c r="C628" s="7" t="s">
        <v>219</v>
      </c>
      <c r="D628" s="7" t="s">
        <v>19</v>
      </c>
      <c r="E628" s="7" t="s">
        <v>177</v>
      </c>
      <c r="F628" s="57" t="e">
        <f t="shared" ref="F628" si="352">F629+F630</f>
        <v>#REF!</v>
      </c>
      <c r="G628" s="103">
        <f t="shared" ref="G628" si="353">G629+G630</f>
        <v>0</v>
      </c>
      <c r="H628" s="103">
        <v>64653</v>
      </c>
      <c r="I628" s="57">
        <v>63505</v>
      </c>
      <c r="J628" s="57">
        <v>64621</v>
      </c>
    </row>
    <row r="629" spans="1:10" s="8" customFormat="1" ht="15" x14ac:dyDescent="0.2">
      <c r="A629" s="99">
        <v>619</v>
      </c>
      <c r="B629" s="6" t="s">
        <v>235</v>
      </c>
      <c r="C629" s="7" t="s">
        <v>219</v>
      </c>
      <c r="D629" s="7" t="s">
        <v>19</v>
      </c>
      <c r="E629" s="7" t="s">
        <v>29</v>
      </c>
      <c r="F629" s="57" t="e">
        <f>#REF!</f>
        <v>#REF!</v>
      </c>
      <c r="G629" s="103"/>
      <c r="H629" s="103">
        <v>25672</v>
      </c>
      <c r="I629" s="57">
        <v>23596</v>
      </c>
      <c r="J629" s="57">
        <v>23952</v>
      </c>
    </row>
    <row r="630" spans="1:10" s="8" customFormat="1" ht="15" x14ac:dyDescent="0.2">
      <c r="A630" s="99">
        <v>620</v>
      </c>
      <c r="B630" s="6" t="s">
        <v>236</v>
      </c>
      <c r="C630" s="7" t="s">
        <v>219</v>
      </c>
      <c r="D630" s="7" t="s">
        <v>19</v>
      </c>
      <c r="E630" s="7" t="s">
        <v>30</v>
      </c>
      <c r="F630" s="57" t="e">
        <f>#REF!</f>
        <v>#REF!</v>
      </c>
      <c r="G630" s="103"/>
      <c r="H630" s="103">
        <v>38981</v>
      </c>
      <c r="I630" s="57">
        <v>39909</v>
      </c>
      <c r="J630" s="57">
        <v>40669</v>
      </c>
    </row>
    <row r="631" spans="1:10" s="8" customFormat="1" ht="15" x14ac:dyDescent="0.2">
      <c r="A631" s="99">
        <v>621</v>
      </c>
      <c r="B631" s="6" t="s">
        <v>20</v>
      </c>
      <c r="C631" s="7" t="s">
        <v>219</v>
      </c>
      <c r="D631" s="7" t="s">
        <v>21</v>
      </c>
      <c r="E631" s="7" t="s">
        <v>177</v>
      </c>
      <c r="F631" s="57" t="e">
        <f t="shared" ref="F631:G631" si="354">F632</f>
        <v>#REF!</v>
      </c>
      <c r="G631" s="103">
        <f t="shared" si="354"/>
        <v>0</v>
      </c>
      <c r="H631" s="103">
        <v>1719</v>
      </c>
      <c r="I631" s="57">
        <v>1719</v>
      </c>
      <c r="J631" s="57">
        <v>1719</v>
      </c>
    </row>
    <row r="632" spans="1:10" s="8" customFormat="1" ht="41.25" customHeight="1" x14ac:dyDescent="0.2">
      <c r="A632" s="99">
        <v>622</v>
      </c>
      <c r="B632" s="6" t="s">
        <v>254</v>
      </c>
      <c r="C632" s="7" t="s">
        <v>219</v>
      </c>
      <c r="D632" s="7" t="s">
        <v>21</v>
      </c>
      <c r="E632" s="7" t="s">
        <v>255</v>
      </c>
      <c r="F632" s="57" t="e">
        <f>#REF!</f>
        <v>#REF!</v>
      </c>
      <c r="G632" s="103"/>
      <c r="H632" s="103">
        <v>1719</v>
      </c>
      <c r="I632" s="57">
        <v>1719</v>
      </c>
      <c r="J632" s="57">
        <v>1719</v>
      </c>
    </row>
    <row r="633" spans="1:10" s="8" customFormat="1" ht="52.5" customHeight="1" x14ac:dyDescent="0.2">
      <c r="A633" s="99">
        <v>623</v>
      </c>
      <c r="B633" s="6" t="s">
        <v>491</v>
      </c>
      <c r="C633" s="7" t="s">
        <v>219</v>
      </c>
      <c r="D633" s="7" t="s">
        <v>422</v>
      </c>
      <c r="E633" s="7" t="s">
        <v>177</v>
      </c>
      <c r="F633" s="57" t="e">
        <f t="shared" ref="F633:G633" si="355">F634</f>
        <v>#REF!</v>
      </c>
      <c r="G633" s="103">
        <f t="shared" si="355"/>
        <v>0</v>
      </c>
      <c r="H633" s="103">
        <v>122.4</v>
      </c>
      <c r="I633" s="57">
        <v>0</v>
      </c>
      <c r="J633" s="57">
        <v>0</v>
      </c>
    </row>
    <row r="634" spans="1:10" s="8" customFormat="1" ht="21" customHeight="1" x14ac:dyDescent="0.2">
      <c r="A634" s="99">
        <v>624</v>
      </c>
      <c r="B634" s="6" t="s">
        <v>235</v>
      </c>
      <c r="C634" s="7" t="s">
        <v>219</v>
      </c>
      <c r="D634" s="7" t="s">
        <v>422</v>
      </c>
      <c r="E634" s="7" t="s">
        <v>29</v>
      </c>
      <c r="F634" s="57" t="e">
        <f>#REF!</f>
        <v>#REF!</v>
      </c>
      <c r="G634" s="103"/>
      <c r="H634" s="103">
        <v>122.4</v>
      </c>
      <c r="I634" s="57">
        <v>0</v>
      </c>
      <c r="J634" s="57">
        <v>0</v>
      </c>
    </row>
    <row r="635" spans="1:10" s="8" customFormat="1" ht="54" customHeight="1" x14ac:dyDescent="0.2">
      <c r="A635" s="99">
        <v>625</v>
      </c>
      <c r="B635" s="6" t="s">
        <v>419</v>
      </c>
      <c r="C635" s="7" t="s">
        <v>219</v>
      </c>
      <c r="D635" s="7" t="s">
        <v>421</v>
      </c>
      <c r="E635" s="7" t="s">
        <v>177</v>
      </c>
      <c r="F635" s="57" t="e">
        <f t="shared" ref="F635:G635" si="356">F636</f>
        <v>#REF!</v>
      </c>
      <c r="G635" s="103">
        <f t="shared" si="356"/>
        <v>0</v>
      </c>
      <c r="H635" s="103">
        <v>52.5</v>
      </c>
      <c r="I635" s="57">
        <v>0</v>
      </c>
      <c r="J635" s="57">
        <v>0</v>
      </c>
    </row>
    <row r="636" spans="1:10" s="8" customFormat="1" ht="19.149999999999999" customHeight="1" x14ac:dyDescent="0.2">
      <c r="A636" s="99">
        <v>626</v>
      </c>
      <c r="B636" s="6" t="s">
        <v>235</v>
      </c>
      <c r="C636" s="7" t="s">
        <v>219</v>
      </c>
      <c r="D636" s="7" t="s">
        <v>421</v>
      </c>
      <c r="E636" s="7" t="s">
        <v>29</v>
      </c>
      <c r="F636" s="57" t="e">
        <f>#REF!</f>
        <v>#REF!</v>
      </c>
      <c r="G636" s="103"/>
      <c r="H636" s="103">
        <v>52.5</v>
      </c>
      <c r="I636" s="57">
        <v>0</v>
      </c>
      <c r="J636" s="57">
        <v>0</v>
      </c>
    </row>
    <row r="637" spans="1:10" s="8" customFormat="1" ht="36.75" customHeight="1" x14ac:dyDescent="0.2">
      <c r="A637" s="99">
        <v>627</v>
      </c>
      <c r="B637" s="37" t="s">
        <v>615</v>
      </c>
      <c r="C637" s="2" t="s">
        <v>219</v>
      </c>
      <c r="D637" s="2" t="s">
        <v>614</v>
      </c>
      <c r="E637" s="2" t="s">
        <v>177</v>
      </c>
      <c r="F637" s="57" t="e">
        <f>F638</f>
        <v>#REF!</v>
      </c>
      <c r="G637" s="103">
        <f t="shared" ref="G637" si="357">G638</f>
        <v>0</v>
      </c>
      <c r="H637" s="103">
        <v>17500</v>
      </c>
      <c r="I637" s="57">
        <v>0</v>
      </c>
      <c r="J637" s="57">
        <v>0</v>
      </c>
    </row>
    <row r="638" spans="1:10" s="8" customFormat="1" ht="70.5" customHeight="1" x14ac:dyDescent="0.2">
      <c r="A638" s="99">
        <v>628</v>
      </c>
      <c r="B638" s="6" t="s">
        <v>452</v>
      </c>
      <c r="C638" s="2" t="s">
        <v>219</v>
      </c>
      <c r="D638" s="2" t="s">
        <v>614</v>
      </c>
      <c r="E638" s="2" t="s">
        <v>171</v>
      </c>
      <c r="F638" s="57" t="e">
        <f>#REF!</f>
        <v>#REF!</v>
      </c>
      <c r="G638" s="103"/>
      <c r="H638" s="103">
        <v>17500</v>
      </c>
      <c r="I638" s="57">
        <v>0</v>
      </c>
      <c r="J638" s="57">
        <v>0</v>
      </c>
    </row>
    <row r="639" spans="1:10" s="8" customFormat="1" ht="49.9" customHeight="1" x14ac:dyDescent="0.2">
      <c r="A639" s="99">
        <v>629</v>
      </c>
      <c r="B639" s="65" t="s">
        <v>536</v>
      </c>
      <c r="C639" s="7" t="s">
        <v>219</v>
      </c>
      <c r="D639" s="7" t="s">
        <v>490</v>
      </c>
      <c r="E639" s="7" t="s">
        <v>177</v>
      </c>
      <c r="F639" s="57" t="e">
        <f t="shared" ref="F639:G639" si="358">F640</f>
        <v>#REF!</v>
      </c>
      <c r="G639" s="103">
        <f t="shared" si="358"/>
        <v>0</v>
      </c>
      <c r="H639" s="103">
        <v>91.9</v>
      </c>
      <c r="I639" s="57">
        <v>0</v>
      </c>
      <c r="J639" s="57">
        <v>0</v>
      </c>
    </row>
    <row r="640" spans="1:10" s="8" customFormat="1" ht="22.5" customHeight="1" x14ac:dyDescent="0.2">
      <c r="A640" s="99">
        <v>630</v>
      </c>
      <c r="B640" s="6" t="s">
        <v>235</v>
      </c>
      <c r="C640" s="7" t="s">
        <v>219</v>
      </c>
      <c r="D640" s="7" t="s">
        <v>490</v>
      </c>
      <c r="E640" s="7" t="s">
        <v>29</v>
      </c>
      <c r="F640" s="57" t="e">
        <f>#REF!</f>
        <v>#REF!</v>
      </c>
      <c r="G640" s="103"/>
      <c r="H640" s="103">
        <v>91.9</v>
      </c>
      <c r="I640" s="57">
        <v>0</v>
      </c>
      <c r="J640" s="57">
        <v>0</v>
      </c>
    </row>
    <row r="641" spans="1:10" s="8" customFormat="1" ht="55.5" customHeight="1" x14ac:dyDescent="0.2">
      <c r="A641" s="99">
        <v>631</v>
      </c>
      <c r="B641" s="6" t="s">
        <v>488</v>
      </c>
      <c r="C641" s="7" t="s">
        <v>219</v>
      </c>
      <c r="D641" s="7" t="s">
        <v>487</v>
      </c>
      <c r="E641" s="7" t="s">
        <v>177</v>
      </c>
      <c r="F641" s="57" t="e">
        <f t="shared" ref="F641:G641" si="359">F642</f>
        <v>#REF!</v>
      </c>
      <c r="G641" s="103">
        <f t="shared" si="359"/>
        <v>0</v>
      </c>
      <c r="H641" s="103">
        <v>49.5</v>
      </c>
      <c r="I641" s="57">
        <v>0</v>
      </c>
      <c r="J641" s="57">
        <v>0</v>
      </c>
    </row>
    <row r="642" spans="1:10" s="8" customFormat="1" ht="24" customHeight="1" x14ac:dyDescent="0.2">
      <c r="A642" s="99">
        <v>632</v>
      </c>
      <c r="B642" s="6" t="s">
        <v>235</v>
      </c>
      <c r="C642" s="7" t="s">
        <v>219</v>
      </c>
      <c r="D642" s="7" t="s">
        <v>487</v>
      </c>
      <c r="E642" s="7" t="s">
        <v>29</v>
      </c>
      <c r="F642" s="57" t="e">
        <f>#REF!</f>
        <v>#REF!</v>
      </c>
      <c r="G642" s="103"/>
      <c r="H642" s="103">
        <v>49.5</v>
      </c>
      <c r="I642" s="57">
        <v>0</v>
      </c>
      <c r="J642" s="57">
        <v>0</v>
      </c>
    </row>
    <row r="643" spans="1:10" s="8" customFormat="1" ht="24" customHeight="1" x14ac:dyDescent="0.2">
      <c r="A643" s="99">
        <v>633</v>
      </c>
      <c r="B643" s="101" t="s">
        <v>229</v>
      </c>
      <c r="C643" s="102" t="s">
        <v>219</v>
      </c>
      <c r="D643" s="102" t="s">
        <v>321</v>
      </c>
      <c r="E643" s="102" t="s">
        <v>177</v>
      </c>
      <c r="F643" s="103">
        <f>F644</f>
        <v>0</v>
      </c>
      <c r="G643" s="103" t="e">
        <f t="shared" ref="G643" si="360">G644</f>
        <v>#REF!</v>
      </c>
      <c r="H643" s="103">
        <v>1317.1999999999998</v>
      </c>
      <c r="I643" s="103">
        <v>0</v>
      </c>
      <c r="J643" s="103">
        <v>0</v>
      </c>
    </row>
    <row r="644" spans="1:10" s="8" customFormat="1" ht="36.75" customHeight="1" x14ac:dyDescent="0.2">
      <c r="A644" s="99">
        <v>634</v>
      </c>
      <c r="B644" s="104" t="s">
        <v>583</v>
      </c>
      <c r="C644" s="102" t="s">
        <v>219</v>
      </c>
      <c r="D644" s="102" t="s">
        <v>631</v>
      </c>
      <c r="E644" s="102" t="s">
        <v>177</v>
      </c>
      <c r="F644" s="103">
        <f>F645+F646</f>
        <v>0</v>
      </c>
      <c r="G644" s="103" t="e">
        <f t="shared" ref="G644" si="361">G645+G646</f>
        <v>#REF!</v>
      </c>
      <c r="H644" s="103">
        <v>1317.1999999999998</v>
      </c>
      <c r="I644" s="103">
        <v>0</v>
      </c>
      <c r="J644" s="103">
        <v>0</v>
      </c>
    </row>
    <row r="645" spans="1:10" s="8" customFormat="1" ht="24" customHeight="1" x14ac:dyDescent="0.2">
      <c r="A645" s="99">
        <v>635</v>
      </c>
      <c r="B645" s="108" t="s">
        <v>235</v>
      </c>
      <c r="C645" s="102" t="s">
        <v>219</v>
      </c>
      <c r="D645" s="102" t="s">
        <v>631</v>
      </c>
      <c r="E645" s="102" t="s">
        <v>29</v>
      </c>
      <c r="F645" s="103">
        <v>0</v>
      </c>
      <c r="G645" s="103" t="e">
        <f>#REF!</f>
        <v>#REF!</v>
      </c>
      <c r="H645" s="103">
        <v>853.8</v>
      </c>
      <c r="I645" s="103">
        <v>0</v>
      </c>
      <c r="J645" s="103">
        <v>0</v>
      </c>
    </row>
    <row r="646" spans="1:10" s="8" customFormat="1" ht="24" customHeight="1" x14ac:dyDescent="0.2">
      <c r="A646" s="99">
        <v>636</v>
      </c>
      <c r="B646" s="110" t="s">
        <v>236</v>
      </c>
      <c r="C646" s="102" t="s">
        <v>219</v>
      </c>
      <c r="D646" s="102" t="s">
        <v>631</v>
      </c>
      <c r="E646" s="102" t="s">
        <v>30</v>
      </c>
      <c r="F646" s="103">
        <v>0</v>
      </c>
      <c r="G646" s="103" t="e">
        <f>#REF!</f>
        <v>#REF!</v>
      </c>
      <c r="H646" s="103">
        <v>463.4</v>
      </c>
      <c r="I646" s="103">
        <v>0</v>
      </c>
      <c r="J646" s="103">
        <v>0</v>
      </c>
    </row>
    <row r="647" spans="1:10" s="8" customFormat="1" ht="15" x14ac:dyDescent="0.2">
      <c r="A647" s="99">
        <v>637</v>
      </c>
      <c r="B647" s="6" t="s">
        <v>445</v>
      </c>
      <c r="C647" s="7" t="s">
        <v>446</v>
      </c>
      <c r="D647" s="7" t="s">
        <v>49</v>
      </c>
      <c r="E647" s="7" t="s">
        <v>177</v>
      </c>
      <c r="F647" s="57" t="e">
        <f>F648+F654+F657</f>
        <v>#REF!</v>
      </c>
      <c r="G647" s="103" t="e">
        <f t="shared" ref="G647" si="362">G648+G654+G657</f>
        <v>#REF!</v>
      </c>
      <c r="H647" s="103">
        <v>70649.599999999991</v>
      </c>
      <c r="I647" s="103">
        <v>65569</v>
      </c>
      <c r="J647" s="103">
        <v>67111</v>
      </c>
    </row>
    <row r="648" spans="1:10" s="8" customFormat="1" ht="57" customHeight="1" x14ac:dyDescent="0.2">
      <c r="A648" s="99">
        <v>638</v>
      </c>
      <c r="B648" s="6" t="s">
        <v>524</v>
      </c>
      <c r="C648" s="7" t="s">
        <v>446</v>
      </c>
      <c r="D648" s="7" t="s">
        <v>270</v>
      </c>
      <c r="E648" s="7" t="s">
        <v>177</v>
      </c>
      <c r="F648" s="57" t="e">
        <f t="shared" ref="F648:G652" si="363">F649</f>
        <v>#REF!</v>
      </c>
      <c r="G648" s="103">
        <f t="shared" si="363"/>
        <v>0</v>
      </c>
      <c r="H648" s="103">
        <v>67748.7</v>
      </c>
      <c r="I648" s="57">
        <v>65482</v>
      </c>
      <c r="J648" s="57">
        <v>67024</v>
      </c>
    </row>
    <row r="649" spans="1:10" s="8" customFormat="1" ht="30" x14ac:dyDescent="0.2">
      <c r="A649" s="99">
        <v>639</v>
      </c>
      <c r="B649" s="6" t="s">
        <v>0</v>
      </c>
      <c r="C649" s="7" t="s">
        <v>446</v>
      </c>
      <c r="D649" s="7" t="s">
        <v>18</v>
      </c>
      <c r="E649" s="7" t="s">
        <v>177</v>
      </c>
      <c r="F649" s="57" t="e">
        <f t="shared" ref="F649:G649" si="364">F652+F650</f>
        <v>#REF!</v>
      </c>
      <c r="G649" s="103">
        <f t="shared" si="364"/>
        <v>0</v>
      </c>
      <c r="H649" s="103">
        <v>67748.7</v>
      </c>
      <c r="I649" s="57">
        <v>65482</v>
      </c>
      <c r="J649" s="57">
        <v>67024</v>
      </c>
    </row>
    <row r="650" spans="1:10" s="8" customFormat="1" ht="30" x14ac:dyDescent="0.2">
      <c r="A650" s="99">
        <v>640</v>
      </c>
      <c r="B650" s="10" t="s">
        <v>383</v>
      </c>
      <c r="C650" s="7" t="s">
        <v>446</v>
      </c>
      <c r="D650" s="7" t="s">
        <v>382</v>
      </c>
      <c r="E650" s="7" t="s">
        <v>177</v>
      </c>
      <c r="F650" s="57" t="e">
        <f t="shared" ref="F650:G650" si="365">F651</f>
        <v>#REF!</v>
      </c>
      <c r="G650" s="103">
        <f t="shared" si="365"/>
        <v>0</v>
      </c>
      <c r="H650" s="103">
        <v>67459</v>
      </c>
      <c r="I650" s="57">
        <v>65482</v>
      </c>
      <c r="J650" s="57">
        <v>67024</v>
      </c>
    </row>
    <row r="651" spans="1:10" s="8" customFormat="1" ht="15" x14ac:dyDescent="0.2">
      <c r="A651" s="99">
        <v>641</v>
      </c>
      <c r="B651" s="10" t="s">
        <v>235</v>
      </c>
      <c r="C651" s="7" t="s">
        <v>446</v>
      </c>
      <c r="D651" s="7" t="s">
        <v>382</v>
      </c>
      <c r="E651" s="7" t="s">
        <v>29</v>
      </c>
      <c r="F651" s="57" t="e">
        <f>#REF!</f>
        <v>#REF!</v>
      </c>
      <c r="G651" s="103"/>
      <c r="H651" s="103">
        <v>67459</v>
      </c>
      <c r="I651" s="57">
        <v>65482</v>
      </c>
      <c r="J651" s="57">
        <v>67024</v>
      </c>
    </row>
    <row r="652" spans="1:10" s="8" customFormat="1" ht="43.5" customHeight="1" x14ac:dyDescent="0.2">
      <c r="A652" s="99">
        <v>642</v>
      </c>
      <c r="B652" s="10" t="s">
        <v>541</v>
      </c>
      <c r="C652" s="7" t="s">
        <v>446</v>
      </c>
      <c r="D652" s="7" t="s">
        <v>447</v>
      </c>
      <c r="E652" s="7" t="s">
        <v>177</v>
      </c>
      <c r="F652" s="57" t="e">
        <f t="shared" si="363"/>
        <v>#REF!</v>
      </c>
      <c r="G652" s="103">
        <f t="shared" si="363"/>
        <v>0</v>
      </c>
      <c r="H652" s="103">
        <v>289.7</v>
      </c>
      <c r="I652" s="57">
        <v>0</v>
      </c>
      <c r="J652" s="57">
        <v>0</v>
      </c>
    </row>
    <row r="653" spans="1:10" s="8" customFormat="1" ht="15" x14ac:dyDescent="0.2">
      <c r="A653" s="99">
        <v>643</v>
      </c>
      <c r="B653" s="10" t="s">
        <v>235</v>
      </c>
      <c r="C653" s="7" t="s">
        <v>446</v>
      </c>
      <c r="D653" s="7" t="s">
        <v>447</v>
      </c>
      <c r="E653" s="7" t="s">
        <v>29</v>
      </c>
      <c r="F653" s="57" t="e">
        <f>#REF!</f>
        <v>#REF!</v>
      </c>
      <c r="G653" s="103"/>
      <c r="H653" s="103">
        <v>289.7</v>
      </c>
      <c r="I653" s="57">
        <v>0</v>
      </c>
      <c r="J653" s="57">
        <v>0</v>
      </c>
    </row>
    <row r="654" spans="1:10" s="8" customFormat="1" ht="45" x14ac:dyDescent="0.2">
      <c r="A654" s="99">
        <v>644</v>
      </c>
      <c r="B654" s="10" t="s">
        <v>526</v>
      </c>
      <c r="C654" s="7" t="s">
        <v>446</v>
      </c>
      <c r="D654" s="7" t="s">
        <v>248</v>
      </c>
      <c r="E654" s="7" t="s">
        <v>177</v>
      </c>
      <c r="F654" s="57" t="e">
        <f t="shared" ref="F654:G654" si="366">F655</f>
        <v>#REF!</v>
      </c>
      <c r="G654" s="103">
        <f t="shared" si="366"/>
        <v>0</v>
      </c>
      <c r="H654" s="103">
        <v>87</v>
      </c>
      <c r="I654" s="57">
        <v>87</v>
      </c>
      <c r="J654" s="57">
        <v>87</v>
      </c>
    </row>
    <row r="655" spans="1:10" s="8" customFormat="1" ht="60" x14ac:dyDescent="0.2">
      <c r="A655" s="99">
        <v>645</v>
      </c>
      <c r="B655" s="41" t="s">
        <v>560</v>
      </c>
      <c r="C655" s="7" t="s">
        <v>446</v>
      </c>
      <c r="D655" s="42" t="s">
        <v>559</v>
      </c>
      <c r="E655" s="7" t="s">
        <v>177</v>
      </c>
      <c r="F655" s="57" t="e">
        <f t="shared" ref="F655:G655" si="367">F656</f>
        <v>#REF!</v>
      </c>
      <c r="G655" s="103">
        <f t="shared" si="367"/>
        <v>0</v>
      </c>
      <c r="H655" s="103">
        <v>87</v>
      </c>
      <c r="I655" s="57">
        <v>87</v>
      </c>
      <c r="J655" s="57">
        <v>87</v>
      </c>
    </row>
    <row r="656" spans="1:10" s="8" customFormat="1" ht="15" x14ac:dyDescent="0.2">
      <c r="A656" s="99">
        <v>646</v>
      </c>
      <c r="B656" s="6" t="s">
        <v>235</v>
      </c>
      <c r="C656" s="7" t="s">
        <v>446</v>
      </c>
      <c r="D656" s="42" t="s">
        <v>559</v>
      </c>
      <c r="E656" s="7" t="s">
        <v>29</v>
      </c>
      <c r="F656" s="57" t="e">
        <f>#REF!</f>
        <v>#REF!</v>
      </c>
      <c r="G656" s="103"/>
      <c r="H656" s="103">
        <v>87</v>
      </c>
      <c r="I656" s="57">
        <v>87</v>
      </c>
      <c r="J656" s="57">
        <v>87</v>
      </c>
    </row>
    <row r="657" spans="1:10" s="8" customFormat="1" ht="15" x14ac:dyDescent="0.2">
      <c r="A657" s="99">
        <v>647</v>
      </c>
      <c r="B657" s="101" t="s">
        <v>229</v>
      </c>
      <c r="C657" s="102" t="s">
        <v>446</v>
      </c>
      <c r="D657" s="111" t="s">
        <v>321</v>
      </c>
      <c r="E657" s="102" t="s">
        <v>177</v>
      </c>
      <c r="F657" s="103">
        <f>F658</f>
        <v>0</v>
      </c>
      <c r="G657" s="103" t="e">
        <f t="shared" ref="G657:G658" si="368">G658</f>
        <v>#REF!</v>
      </c>
      <c r="H657" s="103">
        <v>2813.9</v>
      </c>
      <c r="I657" s="103">
        <v>0</v>
      </c>
      <c r="J657" s="103">
        <v>0</v>
      </c>
    </row>
    <row r="658" spans="1:10" s="8" customFormat="1" ht="30" x14ac:dyDescent="0.2">
      <c r="A658" s="99">
        <v>648</v>
      </c>
      <c r="B658" s="104" t="s">
        <v>583</v>
      </c>
      <c r="C658" s="102" t="s">
        <v>446</v>
      </c>
      <c r="D658" s="111" t="s">
        <v>631</v>
      </c>
      <c r="E658" s="102" t="s">
        <v>177</v>
      </c>
      <c r="F658" s="103">
        <f>F659</f>
        <v>0</v>
      </c>
      <c r="G658" s="103" t="e">
        <f t="shared" si="368"/>
        <v>#REF!</v>
      </c>
      <c r="H658" s="103">
        <v>2813.9</v>
      </c>
      <c r="I658" s="103">
        <v>0</v>
      </c>
      <c r="J658" s="103">
        <v>0</v>
      </c>
    </row>
    <row r="659" spans="1:10" s="8" customFormat="1" ht="15" x14ac:dyDescent="0.2">
      <c r="A659" s="99">
        <v>649</v>
      </c>
      <c r="B659" s="108" t="s">
        <v>235</v>
      </c>
      <c r="C659" s="102" t="s">
        <v>446</v>
      </c>
      <c r="D659" s="111" t="s">
        <v>631</v>
      </c>
      <c r="E659" s="102" t="s">
        <v>29</v>
      </c>
      <c r="F659" s="103">
        <v>0</v>
      </c>
      <c r="G659" s="103" t="e">
        <f>#REF!</f>
        <v>#REF!</v>
      </c>
      <c r="H659" s="103">
        <v>2813.9</v>
      </c>
      <c r="I659" s="103"/>
      <c r="J659" s="103"/>
    </row>
    <row r="660" spans="1:10" s="8" customFormat="1" ht="15" x14ac:dyDescent="0.2">
      <c r="A660" s="99">
        <v>650</v>
      </c>
      <c r="B660" s="6" t="s">
        <v>169</v>
      </c>
      <c r="C660" s="7" t="s">
        <v>170</v>
      </c>
      <c r="D660" s="7" t="s">
        <v>49</v>
      </c>
      <c r="E660" s="7" t="s">
        <v>177</v>
      </c>
      <c r="F660" s="57" t="e">
        <f>F661+F670</f>
        <v>#REF!</v>
      </c>
      <c r="G660" s="103" t="e">
        <f t="shared" ref="G660" si="369">G661+G670</f>
        <v>#REF!</v>
      </c>
      <c r="H660" s="103">
        <v>11358</v>
      </c>
      <c r="I660" s="103">
        <v>11724</v>
      </c>
      <c r="J660" s="103">
        <v>12189</v>
      </c>
    </row>
    <row r="661" spans="1:10" s="8" customFormat="1" ht="45" x14ac:dyDescent="0.2">
      <c r="A661" s="99">
        <v>651</v>
      </c>
      <c r="B661" s="6" t="s">
        <v>524</v>
      </c>
      <c r="C661" s="7" t="s">
        <v>170</v>
      </c>
      <c r="D661" s="7" t="s">
        <v>270</v>
      </c>
      <c r="E661" s="7" t="s">
        <v>177</v>
      </c>
      <c r="F661" s="57" t="e">
        <f t="shared" ref="F661:G661" si="370">F662</f>
        <v>#REF!</v>
      </c>
      <c r="G661" s="103">
        <f t="shared" si="370"/>
        <v>0</v>
      </c>
      <c r="H661" s="103">
        <v>11136</v>
      </c>
      <c r="I661" s="57">
        <v>11724</v>
      </c>
      <c r="J661" s="57">
        <v>12189</v>
      </c>
    </row>
    <row r="662" spans="1:10" s="8" customFormat="1" ht="45" x14ac:dyDescent="0.2">
      <c r="A662" s="99">
        <v>652</v>
      </c>
      <c r="B662" s="6" t="s">
        <v>528</v>
      </c>
      <c r="C662" s="7" t="s">
        <v>170</v>
      </c>
      <c r="D662" s="7" t="s">
        <v>23</v>
      </c>
      <c r="E662" s="7" t="s">
        <v>177</v>
      </c>
      <c r="F662" s="57" t="e">
        <f t="shared" ref="F662" si="371">F663+F667</f>
        <v>#REF!</v>
      </c>
      <c r="G662" s="103">
        <f t="shared" ref="G662" si="372">G663+G667</f>
        <v>0</v>
      </c>
      <c r="H662" s="103">
        <v>11136</v>
      </c>
      <c r="I662" s="57">
        <v>11724</v>
      </c>
      <c r="J662" s="57">
        <v>12189</v>
      </c>
    </row>
    <row r="663" spans="1:10" s="8" customFormat="1" ht="15" x14ac:dyDescent="0.2">
      <c r="A663" s="99">
        <v>653</v>
      </c>
      <c r="B663" s="6" t="s">
        <v>17</v>
      </c>
      <c r="C663" s="7" t="s">
        <v>170</v>
      </c>
      <c r="D663" s="7" t="s">
        <v>22</v>
      </c>
      <c r="E663" s="7" t="s">
        <v>177</v>
      </c>
      <c r="F663" s="57" t="e">
        <f t="shared" ref="F663" si="373">F664+F665+F666</f>
        <v>#REF!</v>
      </c>
      <c r="G663" s="103">
        <f t="shared" ref="G663" si="374">G664+G665+G666</f>
        <v>0</v>
      </c>
      <c r="H663" s="103">
        <v>5022</v>
      </c>
      <c r="I663" s="57">
        <v>5305</v>
      </c>
      <c r="J663" s="57">
        <v>5523</v>
      </c>
    </row>
    <row r="664" spans="1:10" s="8" customFormat="1" ht="15" x14ac:dyDescent="0.2">
      <c r="A664" s="99">
        <v>654</v>
      </c>
      <c r="B664" s="6" t="s">
        <v>160</v>
      </c>
      <c r="C664" s="7" t="s">
        <v>170</v>
      </c>
      <c r="D664" s="7" t="s">
        <v>22</v>
      </c>
      <c r="E664" s="7" t="s">
        <v>369</v>
      </c>
      <c r="F664" s="57" t="e">
        <f>#REF!</f>
        <v>#REF!</v>
      </c>
      <c r="G664" s="103"/>
      <c r="H664" s="103">
        <v>4988</v>
      </c>
      <c r="I664" s="57">
        <v>5271</v>
      </c>
      <c r="J664" s="57">
        <v>5489</v>
      </c>
    </row>
    <row r="665" spans="1:10" s="8" customFormat="1" ht="30" x14ac:dyDescent="0.2">
      <c r="A665" s="99">
        <v>655</v>
      </c>
      <c r="B665" s="6" t="s">
        <v>254</v>
      </c>
      <c r="C665" s="7" t="s">
        <v>170</v>
      </c>
      <c r="D665" s="7" t="s">
        <v>22</v>
      </c>
      <c r="E665" s="7" t="s">
        <v>255</v>
      </c>
      <c r="F665" s="57" t="e">
        <f>#REF!</f>
        <v>#REF!</v>
      </c>
      <c r="G665" s="103"/>
      <c r="H665" s="103">
        <v>33</v>
      </c>
      <c r="I665" s="57">
        <v>33</v>
      </c>
      <c r="J665" s="57">
        <v>33</v>
      </c>
    </row>
    <row r="666" spans="1:10" s="8" customFormat="1" ht="15" x14ac:dyDescent="0.2">
      <c r="A666" s="99">
        <v>656</v>
      </c>
      <c r="B666" s="6" t="s">
        <v>276</v>
      </c>
      <c r="C666" s="7" t="s">
        <v>170</v>
      </c>
      <c r="D666" s="7" t="s">
        <v>22</v>
      </c>
      <c r="E666" s="7" t="s">
        <v>69</v>
      </c>
      <c r="F666" s="57" t="e">
        <f>#REF!</f>
        <v>#REF!</v>
      </c>
      <c r="G666" s="103"/>
      <c r="H666" s="103">
        <v>1</v>
      </c>
      <c r="I666" s="57">
        <v>1</v>
      </c>
      <c r="J666" s="57">
        <v>1</v>
      </c>
    </row>
    <row r="667" spans="1:10" s="8" customFormat="1" ht="60" x14ac:dyDescent="0.2">
      <c r="A667" s="99">
        <v>657</v>
      </c>
      <c r="B667" s="6" t="s">
        <v>436</v>
      </c>
      <c r="C667" s="7" t="s">
        <v>170</v>
      </c>
      <c r="D667" s="7" t="s">
        <v>285</v>
      </c>
      <c r="E667" s="7" t="s">
        <v>177</v>
      </c>
      <c r="F667" s="57" t="e">
        <f t="shared" ref="F667:G667" si="375">F668+F669</f>
        <v>#REF!</v>
      </c>
      <c r="G667" s="103">
        <f t="shared" si="375"/>
        <v>0</v>
      </c>
      <c r="H667" s="103">
        <v>6114</v>
      </c>
      <c r="I667" s="57">
        <v>6419</v>
      </c>
      <c r="J667" s="57">
        <v>6666</v>
      </c>
    </row>
    <row r="668" spans="1:10" s="8" customFormat="1" ht="15" x14ac:dyDescent="0.2">
      <c r="A668" s="99">
        <v>658</v>
      </c>
      <c r="B668" s="6" t="s">
        <v>304</v>
      </c>
      <c r="C668" s="7" t="s">
        <v>170</v>
      </c>
      <c r="D668" s="7" t="s">
        <v>285</v>
      </c>
      <c r="E668" s="7" t="s">
        <v>305</v>
      </c>
      <c r="F668" s="57" t="e">
        <f>#REF!</f>
        <v>#REF!</v>
      </c>
      <c r="G668" s="103"/>
      <c r="H668" s="103">
        <v>5772</v>
      </c>
      <c r="I668" s="57">
        <v>6084</v>
      </c>
      <c r="J668" s="57">
        <v>6327</v>
      </c>
    </row>
    <row r="669" spans="1:10" s="8" customFormat="1" ht="30" x14ac:dyDescent="0.2">
      <c r="A669" s="99">
        <v>659</v>
      </c>
      <c r="B669" s="6" t="s">
        <v>254</v>
      </c>
      <c r="C669" s="7" t="s">
        <v>170</v>
      </c>
      <c r="D669" s="7" t="s">
        <v>285</v>
      </c>
      <c r="E669" s="7" t="s">
        <v>255</v>
      </c>
      <c r="F669" s="57" t="e">
        <f>#REF!</f>
        <v>#REF!</v>
      </c>
      <c r="G669" s="103"/>
      <c r="H669" s="103">
        <v>342</v>
      </c>
      <c r="I669" s="57">
        <v>335</v>
      </c>
      <c r="J669" s="57">
        <v>339</v>
      </c>
    </row>
    <row r="670" spans="1:10" s="8" customFormat="1" ht="15" x14ac:dyDescent="0.2">
      <c r="A670" s="99">
        <v>660</v>
      </c>
      <c r="B670" s="101" t="s">
        <v>229</v>
      </c>
      <c r="C670" s="102" t="s">
        <v>170</v>
      </c>
      <c r="D670" s="102" t="s">
        <v>321</v>
      </c>
      <c r="E670" s="102" t="s">
        <v>177</v>
      </c>
      <c r="F670" s="103">
        <f>F671</f>
        <v>0</v>
      </c>
      <c r="G670" s="103" t="e">
        <f t="shared" ref="G670" si="376">G671</f>
        <v>#REF!</v>
      </c>
      <c r="H670" s="103">
        <v>222</v>
      </c>
      <c r="I670" s="103">
        <v>0</v>
      </c>
      <c r="J670" s="103">
        <v>0</v>
      </c>
    </row>
    <row r="671" spans="1:10" s="8" customFormat="1" ht="30" x14ac:dyDescent="0.2">
      <c r="A671" s="99">
        <v>661</v>
      </c>
      <c r="B671" s="104" t="s">
        <v>583</v>
      </c>
      <c r="C671" s="102" t="s">
        <v>170</v>
      </c>
      <c r="D671" s="102" t="s">
        <v>631</v>
      </c>
      <c r="E671" s="102" t="s">
        <v>177</v>
      </c>
      <c r="F671" s="103">
        <f>F672+F673</f>
        <v>0</v>
      </c>
      <c r="G671" s="103" t="e">
        <f t="shared" ref="G671" si="377">G672+G673</f>
        <v>#REF!</v>
      </c>
      <c r="H671" s="103">
        <v>222</v>
      </c>
      <c r="I671" s="103">
        <v>0</v>
      </c>
      <c r="J671" s="103">
        <v>0</v>
      </c>
    </row>
    <row r="672" spans="1:10" s="8" customFormat="1" ht="15" x14ac:dyDescent="0.2">
      <c r="A672" s="99">
        <v>662</v>
      </c>
      <c r="B672" s="101" t="s">
        <v>304</v>
      </c>
      <c r="C672" s="102" t="s">
        <v>170</v>
      </c>
      <c r="D672" s="102" t="s">
        <v>631</v>
      </c>
      <c r="E672" s="102" t="s">
        <v>305</v>
      </c>
      <c r="F672" s="103">
        <v>0</v>
      </c>
      <c r="G672" s="103" t="e">
        <f>#REF!</f>
        <v>#REF!</v>
      </c>
      <c r="H672" s="103">
        <v>129.30000000000001</v>
      </c>
      <c r="I672" s="103">
        <v>0</v>
      </c>
      <c r="J672" s="103">
        <v>0</v>
      </c>
    </row>
    <row r="673" spans="1:13" s="8" customFormat="1" ht="15" x14ac:dyDescent="0.2">
      <c r="A673" s="99">
        <v>663</v>
      </c>
      <c r="B673" s="101" t="s">
        <v>160</v>
      </c>
      <c r="C673" s="102" t="s">
        <v>170</v>
      </c>
      <c r="D673" s="102" t="s">
        <v>631</v>
      </c>
      <c r="E673" s="102" t="s">
        <v>369</v>
      </c>
      <c r="F673" s="103">
        <v>0</v>
      </c>
      <c r="G673" s="103" t="e">
        <f>#REF!</f>
        <v>#REF!</v>
      </c>
      <c r="H673" s="103">
        <v>92.7</v>
      </c>
      <c r="I673" s="103">
        <v>0</v>
      </c>
      <c r="J673" s="103">
        <v>0</v>
      </c>
    </row>
    <row r="674" spans="1:13" s="8" customFormat="1" ht="15" x14ac:dyDescent="0.2">
      <c r="A674" s="99">
        <v>664</v>
      </c>
      <c r="B674" s="14" t="s">
        <v>186</v>
      </c>
      <c r="C674" s="5" t="s">
        <v>2</v>
      </c>
      <c r="D674" s="5" t="s">
        <v>49</v>
      </c>
      <c r="E674" s="5" t="s">
        <v>177</v>
      </c>
      <c r="F674" s="56" t="e">
        <f t="shared" ref="F674:G677" si="378">F675</f>
        <v>#REF!</v>
      </c>
      <c r="G674" s="100">
        <f t="shared" si="378"/>
        <v>0</v>
      </c>
      <c r="H674" s="100">
        <v>6096</v>
      </c>
      <c r="I674" s="56">
        <v>6335</v>
      </c>
      <c r="J674" s="56">
        <v>6585</v>
      </c>
    </row>
    <row r="675" spans="1:13" s="8" customFormat="1" ht="21.6" customHeight="1" x14ac:dyDescent="0.2">
      <c r="A675" s="99">
        <v>665</v>
      </c>
      <c r="B675" s="6" t="s">
        <v>194</v>
      </c>
      <c r="C675" s="7" t="s">
        <v>3</v>
      </c>
      <c r="D675" s="7" t="s">
        <v>49</v>
      </c>
      <c r="E675" s="7" t="s">
        <v>177</v>
      </c>
      <c r="F675" s="57" t="e">
        <f t="shared" si="378"/>
        <v>#REF!</v>
      </c>
      <c r="G675" s="103">
        <f t="shared" si="378"/>
        <v>0</v>
      </c>
      <c r="H675" s="103">
        <v>6096</v>
      </c>
      <c r="I675" s="57">
        <v>6335</v>
      </c>
      <c r="J675" s="57">
        <v>6585</v>
      </c>
    </row>
    <row r="676" spans="1:13" s="8" customFormat="1" ht="25.15" customHeight="1" x14ac:dyDescent="0.2">
      <c r="A676" s="99">
        <v>666</v>
      </c>
      <c r="B676" s="6" t="s">
        <v>229</v>
      </c>
      <c r="C676" s="7" t="s">
        <v>3</v>
      </c>
      <c r="D676" s="7" t="s">
        <v>321</v>
      </c>
      <c r="E676" s="7" t="s">
        <v>177</v>
      </c>
      <c r="F676" s="57" t="e">
        <f t="shared" si="378"/>
        <v>#REF!</v>
      </c>
      <c r="G676" s="103">
        <f t="shared" si="378"/>
        <v>0</v>
      </c>
      <c r="H676" s="103">
        <v>6096</v>
      </c>
      <c r="I676" s="57">
        <v>6335</v>
      </c>
      <c r="J676" s="57">
        <v>6585</v>
      </c>
    </row>
    <row r="677" spans="1:13" s="8" customFormat="1" ht="33" customHeight="1" x14ac:dyDescent="0.2">
      <c r="A677" s="99">
        <v>667</v>
      </c>
      <c r="B677" s="6" t="s">
        <v>112</v>
      </c>
      <c r="C677" s="7" t="s">
        <v>3</v>
      </c>
      <c r="D677" s="7" t="s">
        <v>333</v>
      </c>
      <c r="E677" s="7" t="s">
        <v>177</v>
      </c>
      <c r="F677" s="57" t="e">
        <f t="shared" si="378"/>
        <v>#REF!</v>
      </c>
      <c r="G677" s="103">
        <f t="shared" si="378"/>
        <v>0</v>
      </c>
      <c r="H677" s="103">
        <v>6096</v>
      </c>
      <c r="I677" s="57">
        <v>6335</v>
      </c>
      <c r="J677" s="57">
        <v>6585</v>
      </c>
    </row>
    <row r="678" spans="1:13" s="8" customFormat="1" ht="21.6" customHeight="1" x14ac:dyDescent="0.2">
      <c r="A678" s="99">
        <v>668</v>
      </c>
      <c r="B678" s="6" t="s">
        <v>236</v>
      </c>
      <c r="C678" s="7" t="s">
        <v>3</v>
      </c>
      <c r="D678" s="7" t="s">
        <v>333</v>
      </c>
      <c r="E678" s="7" t="s">
        <v>30</v>
      </c>
      <c r="F678" s="57" t="e">
        <f>#REF!</f>
        <v>#REF!</v>
      </c>
      <c r="G678" s="103"/>
      <c r="H678" s="103">
        <v>6096</v>
      </c>
      <c r="I678" s="57">
        <v>6335</v>
      </c>
      <c r="J678" s="57">
        <v>6585</v>
      </c>
    </row>
    <row r="679" spans="1:13" s="8" customFormat="1" ht="22.15" customHeight="1" x14ac:dyDescent="0.2">
      <c r="A679" s="99">
        <v>669</v>
      </c>
      <c r="B679" s="14" t="s">
        <v>203</v>
      </c>
      <c r="C679" s="5" t="s">
        <v>309</v>
      </c>
      <c r="D679" s="5" t="s">
        <v>49</v>
      </c>
      <c r="E679" s="5" t="s">
        <v>177</v>
      </c>
      <c r="F679" s="56" t="e">
        <f t="shared" ref="F679:G679" si="379">F680</f>
        <v>#REF!</v>
      </c>
      <c r="G679" s="100">
        <f t="shared" si="379"/>
        <v>0</v>
      </c>
      <c r="H679" s="100">
        <v>85</v>
      </c>
      <c r="I679" s="56">
        <v>85</v>
      </c>
      <c r="J679" s="56">
        <v>85</v>
      </c>
    </row>
    <row r="680" spans="1:13" s="8" customFormat="1" ht="24.6" customHeight="1" x14ac:dyDescent="0.2">
      <c r="A680" s="99">
        <v>670</v>
      </c>
      <c r="B680" s="6" t="s">
        <v>42</v>
      </c>
      <c r="C680" s="7" t="s">
        <v>185</v>
      </c>
      <c r="D680" s="7" t="s">
        <v>49</v>
      </c>
      <c r="E680" s="7" t="s">
        <v>177</v>
      </c>
      <c r="F680" s="57" t="e">
        <f t="shared" ref="F680:G682" si="380">F681</f>
        <v>#REF!</v>
      </c>
      <c r="G680" s="103">
        <f t="shared" si="380"/>
        <v>0</v>
      </c>
      <c r="H680" s="103">
        <v>85</v>
      </c>
      <c r="I680" s="57">
        <v>85</v>
      </c>
      <c r="J680" s="57">
        <v>85</v>
      </c>
    </row>
    <row r="681" spans="1:13" s="8" customFormat="1" ht="27" customHeight="1" x14ac:dyDescent="0.2">
      <c r="A681" s="99">
        <v>671</v>
      </c>
      <c r="B681" s="6" t="s">
        <v>229</v>
      </c>
      <c r="C681" s="7" t="s">
        <v>185</v>
      </c>
      <c r="D681" s="7" t="s">
        <v>321</v>
      </c>
      <c r="E681" s="7" t="s">
        <v>177</v>
      </c>
      <c r="F681" s="57" t="e">
        <f t="shared" si="380"/>
        <v>#REF!</v>
      </c>
      <c r="G681" s="103">
        <f t="shared" si="380"/>
        <v>0</v>
      </c>
      <c r="H681" s="103">
        <v>85</v>
      </c>
      <c r="I681" s="57">
        <v>85</v>
      </c>
      <c r="J681" s="57">
        <v>85</v>
      </c>
    </row>
    <row r="682" spans="1:13" s="8" customFormat="1" ht="27.6" customHeight="1" x14ac:dyDescent="0.2">
      <c r="A682" s="99">
        <v>672</v>
      </c>
      <c r="B682" s="6" t="s">
        <v>10</v>
      </c>
      <c r="C682" s="7" t="s">
        <v>185</v>
      </c>
      <c r="D682" s="7" t="s">
        <v>167</v>
      </c>
      <c r="E682" s="7" t="s">
        <v>177</v>
      </c>
      <c r="F682" s="57" t="e">
        <f t="shared" si="380"/>
        <v>#REF!</v>
      </c>
      <c r="G682" s="103">
        <f t="shared" si="380"/>
        <v>0</v>
      </c>
      <c r="H682" s="103">
        <v>85</v>
      </c>
      <c r="I682" s="57">
        <v>85</v>
      </c>
      <c r="J682" s="57">
        <v>85</v>
      </c>
    </row>
    <row r="683" spans="1:13" s="8" customFormat="1" ht="21" customHeight="1" x14ac:dyDescent="0.2">
      <c r="A683" s="99">
        <v>673</v>
      </c>
      <c r="B683" s="6" t="s">
        <v>172</v>
      </c>
      <c r="C683" s="7" t="s">
        <v>185</v>
      </c>
      <c r="D683" s="7" t="s">
        <v>167</v>
      </c>
      <c r="E683" s="7" t="s">
        <v>173</v>
      </c>
      <c r="F683" s="57" t="e">
        <f>#REF!</f>
        <v>#REF!</v>
      </c>
      <c r="G683" s="103"/>
      <c r="H683" s="103">
        <v>85</v>
      </c>
      <c r="I683" s="57">
        <v>85</v>
      </c>
      <c r="J683" s="57">
        <v>85</v>
      </c>
    </row>
    <row r="684" spans="1:13" s="19" customFormat="1" ht="21" customHeight="1" x14ac:dyDescent="0.2">
      <c r="A684" s="99">
        <v>674</v>
      </c>
      <c r="B684" s="14" t="s">
        <v>302</v>
      </c>
      <c r="C684" s="5"/>
      <c r="D684" s="5"/>
      <c r="E684" s="5"/>
      <c r="F684" s="56" t="e">
        <f>F11+F116+F149+F237+F338+F348+F521+F561+F618+F674+F679</f>
        <v>#REF!</v>
      </c>
      <c r="G684" s="100" t="e">
        <f>G11+G116+G149+G237+G338+G348+G521+G561+G618+G674+G679</f>
        <v>#REF!</v>
      </c>
      <c r="H684" s="100">
        <v>3457001.1999999997</v>
      </c>
      <c r="I684" s="56">
        <v>3671276.4</v>
      </c>
      <c r="J684" s="56">
        <v>3515335.0999999996</v>
      </c>
      <c r="K684" s="97"/>
      <c r="L684" s="97"/>
      <c r="M684" s="97"/>
    </row>
    <row r="685" spans="1:13" x14ac:dyDescent="0.2">
      <c r="F685" s="66"/>
      <c r="G685" s="117"/>
      <c r="H685" s="117"/>
    </row>
    <row r="686" spans="1:13" s="25" customFormat="1" ht="15" x14ac:dyDescent="0.2">
      <c r="A686" s="22"/>
      <c r="B686" s="22"/>
      <c r="C686" s="22"/>
      <c r="D686" s="22"/>
      <c r="E686" s="22"/>
      <c r="F686" s="55"/>
      <c r="G686" s="114"/>
      <c r="H686" s="114"/>
      <c r="I686" s="55"/>
      <c r="J686" s="55"/>
    </row>
    <row r="687" spans="1:13" ht="18" x14ac:dyDescent="0.2">
      <c r="C687" s="67"/>
      <c r="D687" s="68"/>
      <c r="E687" s="67"/>
    </row>
    <row r="688" spans="1:13" ht="14.25" x14ac:dyDescent="0.2">
      <c r="C688" s="69" t="s">
        <v>84</v>
      </c>
      <c r="D688" s="70" t="s">
        <v>93</v>
      </c>
      <c r="E688" s="71"/>
      <c r="F688" s="92" t="e">
        <f>F52+F177+F210+F239+F252+F294</f>
        <v>#REF!</v>
      </c>
      <c r="G688" s="92" t="e">
        <f>G52+G177+G210+G239+G252+G294</f>
        <v>#REF!</v>
      </c>
      <c r="H688" s="92">
        <f>H52+H177+H210+H239+H252+H294</f>
        <v>54708.4</v>
      </c>
      <c r="I688" s="92">
        <f>I52+I177+I210+I239+I252+I294</f>
        <v>60547</v>
      </c>
      <c r="J688" s="92">
        <f>J52+J177+J210+J239+J252+J294</f>
        <v>61582</v>
      </c>
    </row>
    <row r="689" spans="1:10" ht="14.25" x14ac:dyDescent="0.2">
      <c r="C689" s="69" t="s">
        <v>257</v>
      </c>
      <c r="D689" s="70" t="s">
        <v>352</v>
      </c>
      <c r="E689" s="71"/>
      <c r="F689" s="92">
        <f>F67</f>
        <v>1012.5</v>
      </c>
      <c r="G689" s="92">
        <f>G67</f>
        <v>0</v>
      </c>
      <c r="H689" s="92">
        <f>H67</f>
        <v>1012.5</v>
      </c>
      <c r="I689" s="92">
        <f>I67</f>
        <v>2052</v>
      </c>
      <c r="J689" s="92">
        <f>J67</f>
        <v>2052</v>
      </c>
    </row>
    <row r="690" spans="1:10" ht="18" x14ac:dyDescent="0.2">
      <c r="B690" s="72"/>
      <c r="C690" s="69" t="s">
        <v>281</v>
      </c>
      <c r="D690" s="70" t="s">
        <v>195</v>
      </c>
      <c r="E690" s="71"/>
      <c r="F690" s="92" t="e">
        <f>F397+F523+F553</f>
        <v>#REF!</v>
      </c>
      <c r="G690" s="92" t="e">
        <f t="shared" ref="G690:H690" si="381">G397+G523+G553</f>
        <v>#REF!</v>
      </c>
      <c r="H690" s="92">
        <f t="shared" si="381"/>
        <v>343817.4</v>
      </c>
      <c r="I690" s="92">
        <f>I397+I523+I553</f>
        <v>357562</v>
      </c>
      <c r="J690" s="92">
        <f>J397+J523+J553</f>
        <v>372347</v>
      </c>
    </row>
    <row r="691" spans="1:10" ht="18" x14ac:dyDescent="0.2">
      <c r="B691" s="72"/>
      <c r="C691" s="69" t="s">
        <v>330</v>
      </c>
      <c r="D691" s="70" t="s">
        <v>196</v>
      </c>
      <c r="E691" s="71"/>
      <c r="F691" s="92" t="e">
        <f>F219+F334</f>
        <v>#REF!</v>
      </c>
      <c r="G691" s="92">
        <f>G219+G334</f>
        <v>0</v>
      </c>
      <c r="H691" s="92">
        <f>H219+H334</f>
        <v>1676</v>
      </c>
      <c r="I691" s="92">
        <f>I219+I334</f>
        <v>1730</v>
      </c>
      <c r="J691" s="92">
        <f>J219+J334</f>
        <v>1850</v>
      </c>
    </row>
    <row r="692" spans="1:10" ht="18" x14ac:dyDescent="0.2">
      <c r="B692" s="73"/>
      <c r="C692" s="69" t="s">
        <v>50</v>
      </c>
      <c r="D692" s="70" t="s">
        <v>197</v>
      </c>
      <c r="E692" s="71"/>
      <c r="F692" s="92" t="e">
        <f>F350+F371+F403+F431+F482+F588</f>
        <v>#REF!</v>
      </c>
      <c r="G692" s="92" t="e">
        <f t="shared" ref="G692:H692" si="382">G350+G371+G403+G431+G482+G588</f>
        <v>#REF!</v>
      </c>
      <c r="H692" s="92">
        <f t="shared" si="382"/>
        <v>1701648</v>
      </c>
      <c r="I692" s="92">
        <f>I350+I371+I403+I431+I482+I588</f>
        <v>1658474.9000000001</v>
      </c>
      <c r="J692" s="92">
        <f>J350+J371+J403+J431+J482+J588</f>
        <v>1730817.4</v>
      </c>
    </row>
    <row r="693" spans="1:10" ht="18" x14ac:dyDescent="0.2">
      <c r="B693" s="73"/>
      <c r="C693" s="69" t="s">
        <v>339</v>
      </c>
      <c r="D693" s="70" t="s">
        <v>198</v>
      </c>
      <c r="E693" s="71"/>
      <c r="F693" s="92" t="e">
        <f>F76+F442+F510+F620</f>
        <v>#REF!</v>
      </c>
      <c r="G693" s="92" t="e">
        <f>G76+G442+G510+G620</f>
        <v>#REF!</v>
      </c>
      <c r="H693" s="92">
        <f>H76+H442+H510+H620</f>
        <v>15301.5</v>
      </c>
      <c r="I693" s="92">
        <f>I76+I442+I510+I620</f>
        <v>28373.200000000001</v>
      </c>
      <c r="J693" s="92">
        <f>J76+J442+J510+J620</f>
        <v>11857.2</v>
      </c>
    </row>
    <row r="694" spans="1:10" ht="18" x14ac:dyDescent="0.2">
      <c r="B694" s="73"/>
      <c r="C694" s="69" t="s">
        <v>347</v>
      </c>
      <c r="D694" s="70" t="s">
        <v>199</v>
      </c>
      <c r="E694" s="71"/>
      <c r="F694" s="92" t="e">
        <f>F118</f>
        <v>#REF!</v>
      </c>
      <c r="G694" s="92" t="e">
        <f>G118</f>
        <v>#REF!</v>
      </c>
      <c r="H694" s="92">
        <f>H118</f>
        <v>21993</v>
      </c>
      <c r="I694" s="92">
        <f>I118</f>
        <v>21877</v>
      </c>
      <c r="J694" s="92">
        <f>J118</f>
        <v>22628</v>
      </c>
    </row>
    <row r="695" spans="1:10" ht="18" x14ac:dyDescent="0.2">
      <c r="B695" s="74"/>
      <c r="C695" s="69" t="s">
        <v>270</v>
      </c>
      <c r="D695" s="70" t="s">
        <v>200</v>
      </c>
      <c r="E695" s="71"/>
      <c r="F695" s="92" t="e">
        <f>F446+F626+F661+F648+F594</f>
        <v>#REF!</v>
      </c>
      <c r="G695" s="92" t="e">
        <f t="shared" ref="G695:H695" si="383">G446+G626+G661+G648+G594</f>
        <v>#REF!</v>
      </c>
      <c r="H695" s="92">
        <f t="shared" si="383"/>
        <v>205707</v>
      </c>
      <c r="I695" s="92">
        <f>I446+I626+I661+I648+I594</f>
        <v>184922</v>
      </c>
      <c r="J695" s="92">
        <f>J446+J626+J661+J648+J594</f>
        <v>188882</v>
      </c>
    </row>
    <row r="696" spans="1:10" ht="18" x14ac:dyDescent="0.2">
      <c r="B696" s="75"/>
      <c r="C696" s="69" t="s">
        <v>59</v>
      </c>
      <c r="D696" s="70" t="s">
        <v>201</v>
      </c>
      <c r="E696" s="71"/>
      <c r="F696" s="92" t="e">
        <f>F142</f>
        <v>#REF!</v>
      </c>
      <c r="G696" s="92">
        <f>G142</f>
        <v>0</v>
      </c>
      <c r="H696" s="92">
        <f>H142</f>
        <v>649</v>
      </c>
      <c r="I696" s="92">
        <f>I142</f>
        <v>743</v>
      </c>
      <c r="J696" s="92">
        <f>J142</f>
        <v>743</v>
      </c>
    </row>
    <row r="697" spans="1:10" ht="18" x14ac:dyDescent="0.2">
      <c r="B697" s="75"/>
      <c r="C697" s="69" t="s">
        <v>103</v>
      </c>
      <c r="D697" s="70" t="s">
        <v>202</v>
      </c>
      <c r="E697" s="71"/>
      <c r="F697" s="92" t="e">
        <f>F226</f>
        <v>#REF!</v>
      </c>
      <c r="G697" s="92">
        <f>G226</f>
        <v>0</v>
      </c>
      <c r="H697" s="92">
        <f>H226</f>
        <v>1500</v>
      </c>
      <c r="I697" s="92">
        <f>I226</f>
        <v>2500</v>
      </c>
      <c r="J697" s="92">
        <f>J226</f>
        <v>2500</v>
      </c>
    </row>
    <row r="698" spans="1:10" ht="18" x14ac:dyDescent="0.2">
      <c r="B698" s="75"/>
      <c r="C698" s="69" t="s">
        <v>248</v>
      </c>
      <c r="D698" s="70" t="s">
        <v>138</v>
      </c>
      <c r="E698" s="71"/>
      <c r="F698" s="92" t="e">
        <f>F421+F545+F567+F599+F654+F514</f>
        <v>#REF!</v>
      </c>
      <c r="G698" s="92">
        <f t="shared" ref="G698:H698" si="384">G421+G545+G567+G599+G654+G514</f>
        <v>0</v>
      </c>
      <c r="H698" s="92">
        <f t="shared" si="384"/>
        <v>7499</v>
      </c>
      <c r="I698" s="92">
        <f>I421+I545+I567+I599+I654+I514</f>
        <v>6438</v>
      </c>
      <c r="J698" s="92">
        <f>J421+J545+J567+J599+J654+J514</f>
        <v>6488</v>
      </c>
    </row>
    <row r="699" spans="1:10" ht="18" x14ac:dyDescent="0.2">
      <c r="B699" s="75"/>
      <c r="C699" s="69" t="s">
        <v>157</v>
      </c>
      <c r="D699" s="70" t="s">
        <v>139</v>
      </c>
      <c r="E699" s="71"/>
      <c r="F699" s="92" t="e">
        <f>F161+F181</f>
        <v>#REF!</v>
      </c>
      <c r="G699" s="92" t="e">
        <f>G161+G181</f>
        <v>#REF!</v>
      </c>
      <c r="H699" s="92">
        <f>H161+H181</f>
        <v>170628</v>
      </c>
      <c r="I699" s="92">
        <f>I161+I181</f>
        <v>109104</v>
      </c>
      <c r="J699" s="92">
        <f>J161+J181</f>
        <v>83687</v>
      </c>
    </row>
    <row r="700" spans="1:10" ht="18" x14ac:dyDescent="0.2">
      <c r="B700" s="73"/>
      <c r="C700" s="69">
        <v>1500000000</v>
      </c>
      <c r="D700" s="70" t="s">
        <v>359</v>
      </c>
      <c r="E700" s="71"/>
      <c r="F700" s="92" t="e">
        <f>F247+F258+F298+F574+F608</f>
        <v>#REF!</v>
      </c>
      <c r="G700" s="92" t="e">
        <f>G247+G258+G298+G574+G608</f>
        <v>#REF!</v>
      </c>
      <c r="H700" s="92">
        <f>H247+H258+H298+H574+H608</f>
        <v>595541.9</v>
      </c>
      <c r="I700" s="92">
        <f>I247+I258+I298+I574+I608</f>
        <v>958500.00000000012</v>
      </c>
      <c r="J700" s="92">
        <f>J247+J258+J298+J574+J608</f>
        <v>768105.9</v>
      </c>
    </row>
    <row r="701" spans="1:10" ht="18" x14ac:dyDescent="0.2">
      <c r="B701" s="76"/>
      <c r="C701" s="69">
        <v>1600000000</v>
      </c>
      <c r="D701" s="70" t="s">
        <v>360</v>
      </c>
      <c r="E701" s="71"/>
      <c r="F701" s="92" t="e">
        <f>F202</f>
        <v>#REF!</v>
      </c>
      <c r="G701" s="92">
        <f>G202</f>
        <v>0</v>
      </c>
      <c r="H701" s="92">
        <f>H202</f>
        <v>8871</v>
      </c>
      <c r="I701" s="92">
        <f>I202</f>
        <v>41918</v>
      </c>
      <c r="J701" s="92">
        <f>J202</f>
        <v>20397</v>
      </c>
    </row>
    <row r="702" spans="1:10" s="17" customFormat="1" ht="18" x14ac:dyDescent="0.2">
      <c r="A702" s="53"/>
      <c r="B702" s="76"/>
      <c r="C702" s="69" t="s">
        <v>209</v>
      </c>
      <c r="D702" s="77" t="s">
        <v>210</v>
      </c>
      <c r="E702" s="78"/>
      <c r="F702" s="92" t="e">
        <f>F312</f>
        <v>#REF!</v>
      </c>
      <c r="G702" s="92" t="e">
        <f t="shared" ref="G702:H702" si="385">G312</f>
        <v>#REF!</v>
      </c>
      <c r="H702" s="92">
        <f t="shared" si="385"/>
        <v>57154.400000000001</v>
      </c>
      <c r="I702" s="92">
        <f t="shared" ref="I702:J702" si="386">I312</f>
        <v>42865.599999999999</v>
      </c>
      <c r="J702" s="92">
        <f t="shared" si="386"/>
        <v>42865.599999999999</v>
      </c>
    </row>
    <row r="703" spans="1:10" s="17" customFormat="1" ht="42.75" x14ac:dyDescent="0.2">
      <c r="A703" s="53"/>
      <c r="B703" s="79"/>
      <c r="C703" s="69" t="s">
        <v>509</v>
      </c>
      <c r="D703" s="80" t="s">
        <v>510</v>
      </c>
      <c r="E703" s="81"/>
      <c r="F703" s="92" t="e">
        <f>F340+F158</f>
        <v>#REF!</v>
      </c>
      <c r="G703" s="92">
        <f>G340+G158</f>
        <v>0</v>
      </c>
      <c r="H703" s="92">
        <f>H340+H158</f>
        <v>23844</v>
      </c>
      <c r="I703" s="92">
        <f>I340+I158</f>
        <v>24300</v>
      </c>
      <c r="J703" s="92">
        <f>J340+J158</f>
        <v>25102</v>
      </c>
    </row>
    <row r="704" spans="1:10" ht="18" x14ac:dyDescent="0.2">
      <c r="B704" s="82"/>
      <c r="C704" s="83" t="s">
        <v>164</v>
      </c>
      <c r="D704" s="84"/>
      <c r="E704" s="85"/>
      <c r="F704" s="92" t="e">
        <f>F688+F689+F690+F691+F692+F693+F694+F695+F696++F697+F698+F699+F700+F701+F702+F703</f>
        <v>#REF!</v>
      </c>
      <c r="G704" s="92" t="e">
        <f t="shared" ref="G704:J704" si="387">G688+G689+G690+G691+G692+G693+G694+G695+G696++G697+G698+G699+G700+G701+G702+G703</f>
        <v>#REF!</v>
      </c>
      <c r="H704" s="92">
        <f t="shared" si="387"/>
        <v>3211551.0999999996</v>
      </c>
      <c r="I704" s="92">
        <f t="shared" si="387"/>
        <v>3501906.7</v>
      </c>
      <c r="J704" s="92">
        <f t="shared" si="387"/>
        <v>3341904.1</v>
      </c>
    </row>
    <row r="705" spans="1:10" ht="18" x14ac:dyDescent="0.2">
      <c r="B705" s="82"/>
      <c r="C705" s="86" t="s">
        <v>208</v>
      </c>
      <c r="D705" s="86"/>
      <c r="E705" s="87"/>
      <c r="F705" s="92" t="e">
        <f>F13+F19+F28+F37+F41+F48+F89+F151+F325+F563+F676+F681+F198+F367+F393+F426+F517+F548+F643+F657+F670+F477+F138</f>
        <v>#REF!</v>
      </c>
      <c r="G705" s="92" t="e">
        <f t="shared" ref="G705:J705" si="388">G13+G19+G28+G37+G41+G48+G89+G151+G325+G563+G676+G681+G198+G367+G393+G426+G517+G548+G643+G657+G670+G477+G138</f>
        <v>#REF!</v>
      </c>
      <c r="H705" s="92">
        <f t="shared" si="388"/>
        <v>245450.09999999995</v>
      </c>
      <c r="I705" s="92">
        <f t="shared" si="388"/>
        <v>169369.69999999998</v>
      </c>
      <c r="J705" s="92">
        <f t="shared" si="388"/>
        <v>173430.99999999997</v>
      </c>
    </row>
    <row r="706" spans="1:10" ht="18" x14ac:dyDescent="0.2">
      <c r="B706" s="76"/>
      <c r="C706" s="22" t="s">
        <v>386</v>
      </c>
      <c r="E706" s="88"/>
      <c r="F706" s="93" t="e">
        <f t="shared" ref="F706:J706" si="389">F704+F705</f>
        <v>#REF!</v>
      </c>
      <c r="G706" s="93" t="e">
        <f t="shared" ref="G706:H706" si="390">G704+G705</f>
        <v>#REF!</v>
      </c>
      <c r="H706" s="93">
        <f t="shared" si="390"/>
        <v>3457001.1999999997</v>
      </c>
      <c r="I706" s="93">
        <f t="shared" si="389"/>
        <v>3671276.4000000004</v>
      </c>
      <c r="J706" s="93">
        <f t="shared" si="389"/>
        <v>3515335.1</v>
      </c>
    </row>
    <row r="707" spans="1:10" ht="15" x14ac:dyDescent="0.2">
      <c r="B707" s="86"/>
      <c r="C707" s="64"/>
      <c r="D707" s="87"/>
      <c r="E707" s="87"/>
      <c r="F707" s="87"/>
      <c r="G707" s="118"/>
      <c r="H707" s="118"/>
    </row>
    <row r="708" spans="1:10" ht="15" x14ac:dyDescent="0.2">
      <c r="B708" s="86"/>
    </row>
    <row r="709" spans="1:10" ht="15" x14ac:dyDescent="0.2">
      <c r="B709" s="86"/>
      <c r="F709" s="89"/>
      <c r="G709" s="119"/>
      <c r="H709" s="119"/>
    </row>
    <row r="710" spans="1:10" x14ac:dyDescent="0.2">
      <c r="C710" s="90"/>
      <c r="D710" s="91"/>
      <c r="E710" s="91"/>
    </row>
    <row r="711" spans="1:10" s="20" customFormat="1" ht="15" x14ac:dyDescent="0.2">
      <c r="A711" s="87"/>
      <c r="B711" s="87"/>
      <c r="C711" s="22"/>
      <c r="D711" s="91"/>
      <c r="E711" s="22"/>
      <c r="F711" s="22"/>
      <c r="G711" s="105"/>
      <c r="H711" s="105"/>
      <c r="I711" s="87"/>
      <c r="J711" s="87"/>
    </row>
    <row r="712" spans="1:10" x14ac:dyDescent="0.2">
      <c r="D712" s="91"/>
    </row>
    <row r="713" spans="1:10" x14ac:dyDescent="0.2">
      <c r="D713" s="91"/>
    </row>
    <row r="714" spans="1:10" x14ac:dyDescent="0.2">
      <c r="D714" s="91"/>
    </row>
    <row r="715" spans="1:10" x14ac:dyDescent="0.2">
      <c r="D715" s="91"/>
    </row>
    <row r="716" spans="1:10" x14ac:dyDescent="0.2">
      <c r="D716" s="91"/>
    </row>
    <row r="718" spans="1:10" x14ac:dyDescent="0.2">
      <c r="B718" s="91"/>
    </row>
  </sheetData>
  <customSheetViews>
    <customSheetView guid="{27DACA98-7070-445C-9C47-B2152252B7EE}" scale="75" showPageBreaks="1" fitToPage="1" printArea="1" view="pageBreakPreview" showRuler="0" topLeftCell="A662">
      <selection activeCell="H705" sqref="H705"/>
      <pageMargins left="0.39370078740157483" right="0.23622047244094491" top="0.21" bottom="0.2" header="0.15748031496062992" footer="0.23622047244094491"/>
      <pageSetup paperSize="9" scale="79" fitToHeight="200" orientation="landscape" r:id="rId1"/>
      <headerFooter alignWithMargins="0"/>
    </customSheetView>
    <customSheetView guid="{868E7240-49F9-4824-BDBD-490584340575}" scale="75" showPageBreaks="1" printArea="1" view="pageBreakPreview" showRuler="0">
      <selection activeCell="D2" sqref="D2"/>
      <pageMargins left="0.39" right="0.22" top="0.37" bottom="0.48" header="0.17" footer="0.24"/>
      <pageSetup paperSize="9" scale="80" fitToHeight="17" orientation="landscape" r:id="rId2"/>
      <headerFooter alignWithMargins="0"/>
    </customSheetView>
    <customSheetView guid="{347ABC04-6CBE-45D8-95C1-EEE2AE7003BE}" showPageBreaks="1" printArea="1" hiddenColumns="1" view="pageBreakPreview" showRuler="0" topLeftCell="A362">
      <selection activeCell="J599" sqref="J599"/>
      <pageMargins left="0.39370078740157483" right="0.23622047244094491" top="0.35433070866141736" bottom="0.35433070866141736" header="0.15748031496062992" footer="0.23622047244094491"/>
      <pageSetup paperSize="9" scale="68" fitToHeight="0" orientation="landscape" r:id="rId3"/>
      <headerFooter alignWithMargins="0"/>
    </customSheetView>
    <customSheetView guid="{AA75C731-1081-41FF-AD14-9D9A2D674AF8}" scale="75" showPageBreaks="1" view="pageBreakPreview" showRuler="0" topLeftCell="A348">
      <selection activeCell="G458" sqref="G458"/>
      <pageMargins left="0.39" right="0.22" top="0.37" bottom="0.48" header="0.17" footer="0.24"/>
      <pageSetup paperSize="9" scale="69" fitToHeight="17" orientation="landscape" r:id="rId4"/>
      <headerFooter alignWithMargins="0"/>
    </customSheetView>
    <customSheetView guid="{C2CF95A4-FB6A-4A03-B95D-954916545029}" scale="75" showPageBreaks="1" printArea="1" view="pageBreakPreview" showRuler="0" topLeftCell="A734">
      <selection activeCell="G700" sqref="G700"/>
      <rowBreaks count="1" manualBreakCount="1">
        <brk id="560" max="16383" man="1"/>
      </rowBreaks>
      <pageMargins left="0.39370078740157483" right="0.23622047244094491" top="0.19685039370078741" bottom="0.19685039370078741" header="0.15748031496062992" footer="0.23622047244094491"/>
      <pageSetup paperSize="9" scale="69" fitToHeight="200" orientation="landscape" horizontalDpi="300" verticalDpi="300" r:id="rId5"/>
      <headerFooter alignWithMargins="0"/>
    </customSheetView>
    <customSheetView guid="{0DD0ADFD-4D7D-487F-A78E-B2D078D515FC}" scale="75" showPageBreaks="1" fitToPage="1" printArea="1" hiddenColumns="1" view="pageBreakPreview" showRuler="0" topLeftCell="C720">
      <selection activeCell="H168" sqref="H168"/>
      <rowBreaks count="44" manualBreakCount="44">
        <brk id="23" max="7" man="1"/>
        <brk id="44" max="7" man="1"/>
        <brk id="45" max="7" man="1"/>
        <brk id="63" max="7" man="1"/>
        <brk id="64" max="7" man="1"/>
        <brk id="66" max="7" man="1"/>
        <brk id="90" max="7" man="1"/>
        <brk id="95" max="7" man="1"/>
        <brk id="109" max="7" man="1"/>
        <brk id="111" max="7" man="1"/>
        <brk id="112" max="7" man="1"/>
        <brk id="126" max="7" man="1"/>
        <brk id="144" max="7" man="1"/>
        <brk id="168" max="7" man="1"/>
        <brk id="169" max="7" man="1"/>
        <brk id="182" max="7" man="1"/>
        <brk id="187" max="7" man="1"/>
        <brk id="209" max="7" man="1"/>
        <brk id="217" max="9" man="1"/>
        <brk id="236" max="7" man="1"/>
        <brk id="237" max="7" man="1"/>
        <brk id="241" max="9" man="1"/>
        <brk id="242" max="9" man="1"/>
        <brk id="266" max="7" man="1"/>
        <brk id="277" max="7" man="1"/>
        <brk id="278" max="9" man="1"/>
        <brk id="293" max="7" man="1"/>
        <brk id="306" max="7" man="1"/>
        <brk id="308" max="7" man="1"/>
        <brk id="328" max="7" man="1"/>
        <brk id="329" max="7" man="1"/>
        <brk id="332" max="7" man="1"/>
        <brk id="338" max="7" man="1"/>
        <brk id="355" max="7" man="1"/>
        <brk id="376" max="9" man="1"/>
        <brk id="407" max="7" man="1"/>
        <brk id="429" max="7" man="1"/>
        <brk id="435" max="7" man="1"/>
        <brk id="451" max="7" man="1"/>
        <brk id="466" max="7" man="1"/>
        <brk id="485" max="7" man="1"/>
        <brk id="488" max="7" man="1"/>
        <brk id="509" max="7" man="1"/>
        <brk id="524" max="7" man="1"/>
      </rowBreaks>
      <pageMargins left="0.39370078740157483" right="0.23622047244094491" top="0.35433070866141736" bottom="0.47244094488188981" header="0.15748031496062992" footer="0.23622047244094491"/>
      <pageSetup paperSize="9" scale="79" fitToHeight="40" orientation="landscape" r:id="rId6"/>
      <headerFooter alignWithMargins="0"/>
    </customSheetView>
    <customSheetView guid="{53CB2BE3-DE30-4944-BD21-04A3DE520AB8}" scale="75" showPageBreaks="1" fitToPage="1" printArea="1" hiddenColumns="1" view="pageBreakPreview" showRuler="0" topLeftCell="A273">
      <selection activeCell="K281" sqref="K281"/>
      <pageMargins left="0.39370078740157483" right="0.23622047244094491" top="0.21" bottom="0.2" header="0.15748031496062992" footer="0.23622047244094491"/>
      <pageSetup paperSize="9" scale="79" fitToHeight="200" orientation="landscape" r:id="rId7"/>
      <headerFooter alignWithMargins="0"/>
    </customSheetView>
  </customSheetViews>
  <mergeCells count="13">
    <mergeCell ref="D1:E1"/>
    <mergeCell ref="A7:J7"/>
    <mergeCell ref="A8:A9"/>
    <mergeCell ref="E8:E9"/>
    <mergeCell ref="D8:D9"/>
    <mergeCell ref="C8:C9"/>
    <mergeCell ref="B8:B9"/>
    <mergeCell ref="F8:J8"/>
    <mergeCell ref="E2:J2"/>
    <mergeCell ref="E6:J6"/>
    <mergeCell ref="E3:J3"/>
    <mergeCell ref="E4:J4"/>
    <mergeCell ref="E5:J5"/>
  </mergeCells>
  <phoneticPr fontId="0" type="noConversion"/>
  <pageMargins left="0.39370078740157483" right="0.23622047244094491" top="0.21" bottom="0.2" header="0.15748031496062992" footer="0.23622047244094491"/>
  <pageSetup paperSize="9" scale="72" fitToHeight="200" orientation="landscape" r:id="rId8"/>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Приложение3</vt:lpstr>
      <vt:lpstr>Приложение3!Заголовки_для_печати</vt:lpstr>
      <vt:lpstr>Приложение3!Область_печати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user_7</dc:creator>
  <cp:lastModifiedBy>user_5</cp:lastModifiedBy>
  <cp:lastPrinted>2024-01-17T11:39:55Z</cp:lastPrinted>
  <dcterms:created xsi:type="dcterms:W3CDTF">2004-11-19T03:14:19Z</dcterms:created>
  <dcterms:modified xsi:type="dcterms:W3CDTF">2024-01-18T10:05:00Z</dcterms:modified>
</cp:coreProperties>
</file>